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FFE8AAD7-EC99-4969-A7B5-20175510490B}" xr6:coauthVersionLast="47" xr6:coauthVersionMax="47" xr10:uidLastSave="{00000000-0000-0000-0000-000000000000}"/>
  <bookViews>
    <workbookView xWindow="-108" yWindow="-108" windowWidth="23256" windowHeight="12456" xr2:uid="{37809715-4B32-482D-AF69-564B25330099}"/>
  </bookViews>
  <sheets>
    <sheet name="本データブックについて" sheetId="5" r:id="rId1"/>
    <sheet name="E_環境" sheetId="4" r:id="rId2"/>
    <sheet name="S・G_人事・労働安全・取締役数" sheetId="2" r:id="rId3"/>
  </sheets>
  <definedNames>
    <definedName name="_xlnm._FilterDatabase" localSheetId="2" hidden="1">S・G_人事・労働安全・取締役数!$A$3:$F$109</definedName>
    <definedName name="_xlnm.Print_Area" localSheetId="1">E_環境!$A$1:$F$57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2" l="1"/>
  <c r="F48" i="2"/>
  <c r="E48" i="2"/>
  <c r="D48" i="2"/>
  <c r="F35" i="4"/>
  <c r="E35" i="4"/>
  <c r="D35" i="4"/>
  <c r="C35" i="4"/>
</calcChain>
</file>

<file path=xl/sharedStrings.xml><?xml version="1.0" encoding="utf-8"?>
<sst xmlns="http://schemas.openxmlformats.org/spreadsheetml/2006/main" count="495" uniqueCount="336">
  <si>
    <t>SHIMADZU Sustainability Databook</t>
    <phoneticPr fontId="1"/>
  </si>
  <si>
    <t xml:space="preserve">   (Published in September 2025)</t>
    <phoneticPr fontId="1"/>
  </si>
  <si>
    <t>編集方針</t>
    <rPh sb="0" eb="2">
      <t>ヘンシュウ</t>
    </rPh>
    <rPh sb="2" eb="4">
      <t>ホウシン</t>
    </rPh>
    <phoneticPr fontId="1"/>
  </si>
  <si>
    <t>本Databookは、ESGに関する島津グループ連結または島津製作所単体の状況に強く興味関心をお持ちいただいている</t>
    <rPh sb="0" eb="1">
      <t>ホン</t>
    </rPh>
    <rPh sb="15" eb="16">
      <t>カン</t>
    </rPh>
    <rPh sb="18" eb="20">
      <t>シマヅ</t>
    </rPh>
    <rPh sb="24" eb="26">
      <t>レンケツ</t>
    </rPh>
    <rPh sb="29" eb="31">
      <t>シマヅ</t>
    </rPh>
    <rPh sb="31" eb="34">
      <t>セイサクショ</t>
    </rPh>
    <rPh sb="34" eb="36">
      <t>タンタイ</t>
    </rPh>
    <rPh sb="37" eb="39">
      <t>ジョウキョウ</t>
    </rPh>
    <rPh sb="40" eb="41">
      <t>ツヨ</t>
    </rPh>
    <rPh sb="42" eb="44">
      <t>キョウミ</t>
    </rPh>
    <rPh sb="44" eb="46">
      <t>カンシン</t>
    </rPh>
    <rPh sb="48" eb="49">
      <t>モ</t>
    </rPh>
    <phoneticPr fontId="1"/>
  </si>
  <si>
    <t>投資家・評価機関の皆様等を対象として、非財務データを中心にご紹介するものです。</t>
    <phoneticPr fontId="1"/>
  </si>
  <si>
    <t>Editorial Policy</t>
  </si>
  <si>
    <t xml:space="preserve">This Data Book primarily presents non-financial data for investors and rating agencies who have a strong </t>
  </si>
  <si>
    <t xml:space="preserve">interest in the ESG situation of the Shimadzu Group on a consolidated basis or Shimadzu Corporation </t>
  </si>
  <si>
    <t>on a stand-alone basis.</t>
  </si>
  <si>
    <t>対象期間</t>
    <rPh sb="0" eb="2">
      <t>タイショウ</t>
    </rPh>
    <rPh sb="2" eb="4">
      <t>キカン</t>
    </rPh>
    <phoneticPr fontId="1"/>
  </si>
  <si>
    <t>個々の記載を参照願います。</t>
    <rPh sb="0" eb="2">
      <t>ココ</t>
    </rPh>
    <rPh sb="3" eb="5">
      <t>キサイ</t>
    </rPh>
    <rPh sb="6" eb="8">
      <t>サンショウ</t>
    </rPh>
    <rPh sb="8" eb="9">
      <t>ネガ</t>
    </rPh>
    <phoneticPr fontId="1"/>
  </si>
  <si>
    <t>Target Period</t>
  </si>
  <si>
    <t>Please refer to the individual descriptions.</t>
  </si>
  <si>
    <t>関連資料</t>
    <rPh sb="0" eb="4">
      <t>カンレンシリョウ</t>
    </rPh>
    <phoneticPr fontId="1"/>
  </si>
  <si>
    <t>島津 統合報告書</t>
    <rPh sb="0" eb="2">
      <t>シマヅ</t>
    </rPh>
    <rPh sb="3" eb="5">
      <t>トウゴウ</t>
    </rPh>
    <rPh sb="5" eb="8">
      <t>ホウコクショ</t>
    </rPh>
    <phoneticPr fontId="1"/>
  </si>
  <si>
    <t>[SHIMADZU] 島津統合報告書</t>
    <phoneticPr fontId="1"/>
  </si>
  <si>
    <t>データブック(財務・非財務)</t>
    <rPh sb="7" eb="9">
      <t>ザイム</t>
    </rPh>
    <rPh sb="10" eb="13">
      <t>ヒザイム</t>
    </rPh>
    <phoneticPr fontId="1"/>
  </si>
  <si>
    <t>[SHIMADZU] データブック | IR資料室 | 島津製作所</t>
  </si>
  <si>
    <t>Related Materials</t>
  </si>
  <si>
    <t>Shimadzu Integrated Report</t>
  </si>
  <si>
    <t>Shimadzu Integrated Report 2025</t>
  </si>
  <si>
    <t>Data Book (Financial and Non-Financial)</t>
  </si>
  <si>
    <t>Databook page | SHIMADZU CORPORATION</t>
  </si>
  <si>
    <t>改訂履歴</t>
    <rPh sb="0" eb="4">
      <t>カイテイリレキ</t>
    </rPh>
    <phoneticPr fontId="1"/>
  </si>
  <si>
    <t>2025年9月12日</t>
    <rPh sb="4" eb="5">
      <t>ネン</t>
    </rPh>
    <rPh sb="6" eb="7">
      <t>ガツ</t>
    </rPh>
    <rPh sb="9" eb="10">
      <t>ニチ</t>
    </rPh>
    <phoneticPr fontId="1"/>
  </si>
  <si>
    <t>発行</t>
    <rPh sb="0" eb="2">
      <t>ハッコウ</t>
    </rPh>
    <phoneticPr fontId="1"/>
  </si>
  <si>
    <t>2025年9月16日</t>
    <rPh sb="4" eb="5">
      <t>ネン</t>
    </rPh>
    <rPh sb="6" eb="7">
      <t>ガツ</t>
    </rPh>
    <rPh sb="9" eb="10">
      <t>ニチ</t>
    </rPh>
    <phoneticPr fontId="1"/>
  </si>
  <si>
    <t>A版</t>
    <rPh sb="1" eb="2">
      <t>バン</t>
    </rPh>
    <phoneticPr fontId="1"/>
  </si>
  <si>
    <t>表記の微修正</t>
  </si>
  <si>
    <t>Revision History</t>
  </si>
  <si>
    <t>September 12, 2025</t>
    <phoneticPr fontId="1"/>
  </si>
  <si>
    <t>Published</t>
    <phoneticPr fontId="1"/>
  </si>
  <si>
    <t>September 16, 2025</t>
    <phoneticPr fontId="1"/>
  </si>
  <si>
    <t xml:space="preserve">Version A </t>
  </si>
  <si>
    <t>環境データ (連結)</t>
    <rPh sb="7" eb="9">
      <t>レンケツ</t>
    </rPh>
    <phoneticPr fontId="1"/>
  </si>
  <si>
    <t>Environment Data (Consolidated)</t>
    <phoneticPr fontId="1"/>
  </si>
  <si>
    <t>FY2021</t>
  </si>
  <si>
    <t>FY2022</t>
  </si>
  <si>
    <t>FY2023</t>
  </si>
  <si>
    <t>FY2024</t>
  </si>
  <si>
    <t>エネルギー使用 *1</t>
    <phoneticPr fontId="1"/>
  </si>
  <si>
    <t>Energy Usage *1</t>
    <phoneticPr fontId="1"/>
  </si>
  <si>
    <t>エネルギー使用量（GJ）</t>
    <phoneticPr fontId="1"/>
  </si>
  <si>
    <t>Energy usage (GJ)</t>
    <phoneticPr fontId="1"/>
  </si>
  <si>
    <t>再生可能エネルギー総使用量（GJ）</t>
  </si>
  <si>
    <t>Total Renewable Energy usage (GJ)</t>
    <phoneticPr fontId="1"/>
  </si>
  <si>
    <t>エネルギー使用量売上高原単位（GJ/億円）</t>
    <phoneticPr fontId="1"/>
  </si>
  <si>
    <t>Energy usage per unit of sales (GJ/100 million yen)</t>
    <phoneticPr fontId="1"/>
  </si>
  <si>
    <t>エネルギー起因CO2 排出量（t-CO2）</t>
  </si>
  <si>
    <t>CO2 emissions (t-CO2)</t>
    <phoneticPr fontId="1"/>
  </si>
  <si>
    <t>エネルギー起因CO2排出量売上高原単位（t-CO2/億円）</t>
    <phoneticPr fontId="1"/>
  </si>
  <si>
    <t>CO2 emissions per unit net sales (t-CO2/100 million yen)</t>
    <phoneticPr fontId="1"/>
  </si>
  <si>
    <t>廃棄物処理 *2</t>
    <rPh sb="0" eb="3">
      <t>ハイキブツ</t>
    </rPh>
    <rPh sb="3" eb="5">
      <t>ショリ</t>
    </rPh>
    <phoneticPr fontId="1"/>
  </si>
  <si>
    <t>Waste Disposal *2</t>
    <phoneticPr fontId="1"/>
  </si>
  <si>
    <t>リサイクル/再利用された廃棄物の総量（t）</t>
    <phoneticPr fontId="1"/>
  </si>
  <si>
    <t>Total waste recycled/reused （t）</t>
    <phoneticPr fontId="1"/>
  </si>
  <si>
    <t>廃棄物排出量（t）</t>
    <rPh sb="0" eb="3">
      <t>ハイキブツ</t>
    </rPh>
    <rPh sb="3" eb="6">
      <t>ハイシュツリョウ</t>
    </rPh>
    <phoneticPr fontId="12"/>
  </si>
  <si>
    <t>Total waste disposed（t）</t>
  </si>
  <si>
    <t>廃棄物埋め立て量（t）*3</t>
    <phoneticPr fontId="1"/>
  </si>
  <si>
    <t>Waste landfilled（t）*3</t>
    <phoneticPr fontId="1"/>
  </si>
  <si>
    <t>エネルギー回収を伴う廃棄物の焼却（t）</t>
  </si>
  <si>
    <t>Incineration of waste with energy recovery（t）</t>
  </si>
  <si>
    <t>有害廃棄物 *2</t>
    <phoneticPr fontId="1"/>
  </si>
  <si>
    <t>Hazardous Waste　*2</t>
    <phoneticPr fontId="1"/>
  </si>
  <si>
    <t>リサイクル／再利用された有害廃棄物の総量（t）</t>
  </si>
  <si>
    <t>Total hazardous waste recycled/reused （t）</t>
  </si>
  <si>
    <t>廃棄された有害廃棄物の総量（t）</t>
  </si>
  <si>
    <t>Total hazardous waste disposed（t）</t>
  </si>
  <si>
    <t xml:space="preserve">廃棄量埋め立て量のうち有害廃棄物の量（t） </t>
    <rPh sb="0" eb="3">
      <t>ハイキリョウ</t>
    </rPh>
    <rPh sb="3" eb="4">
      <t>ウ</t>
    </rPh>
    <rPh sb="5" eb="6">
      <t>タ</t>
    </rPh>
    <rPh sb="7" eb="8">
      <t>リョウ</t>
    </rPh>
    <rPh sb="11" eb="13">
      <t>ユウガイ</t>
    </rPh>
    <rPh sb="13" eb="16">
      <t>ハイキブツ</t>
    </rPh>
    <rPh sb="17" eb="18">
      <t>リョウ</t>
    </rPh>
    <phoneticPr fontId="1"/>
  </si>
  <si>
    <t xml:space="preserve">Amount of hazardous waste in total waste disposed of and landfilled (t) </t>
    <phoneticPr fontId="1"/>
  </si>
  <si>
    <t>エネルギー回収を伴う有害廃棄物の焼却量（t）</t>
    <rPh sb="18" eb="19">
      <t>リョウ</t>
    </rPh>
    <phoneticPr fontId="1"/>
  </si>
  <si>
    <t>Incineration of hazardous waste with energy recovery（t）</t>
  </si>
  <si>
    <t>揮発性有機化合物 *2</t>
    <phoneticPr fontId="1"/>
  </si>
  <si>
    <r>
      <t xml:space="preserve">VOC </t>
    </r>
    <r>
      <rPr>
        <sz val="14"/>
        <rFont val="Meiryo UI"/>
        <family val="3"/>
        <charset val="128"/>
      </rPr>
      <t>(Volatile Organic Compounds)</t>
    </r>
    <r>
      <rPr>
        <b/>
        <sz val="14"/>
        <rFont val="Meiryo UI"/>
        <family val="3"/>
        <charset val="128"/>
      </rPr>
      <t>　*2</t>
    </r>
    <phoneticPr fontId="1"/>
  </si>
  <si>
    <t>揮発性有機化合物(VOC)排出量（t）</t>
    <rPh sb="15" eb="16">
      <t>リョウ</t>
    </rPh>
    <phoneticPr fontId="1"/>
  </si>
  <si>
    <t>Direct VOC emissions（t）</t>
  </si>
  <si>
    <t>水消費量 *1</t>
    <phoneticPr fontId="1"/>
  </si>
  <si>
    <t>Water consumption　*1</t>
    <phoneticPr fontId="1"/>
  </si>
  <si>
    <t>水使用量（百万m³）</t>
    <rPh sb="0" eb="1">
      <t>ミズ</t>
    </rPh>
    <rPh sb="1" eb="4">
      <t>シヨウリョウ</t>
    </rPh>
    <phoneticPr fontId="1"/>
  </si>
  <si>
    <t>Water Usage（million m³）</t>
    <phoneticPr fontId="1"/>
  </si>
  <si>
    <t>エネルギー起因CO2排出量(Scope 1 &amp; 2)</t>
    <phoneticPr fontId="1"/>
  </si>
  <si>
    <t>CO₂ Emissions (Scope 1 &amp; 2)</t>
    <phoneticPr fontId="1"/>
  </si>
  <si>
    <t>Scope1（t-CO2）</t>
    <phoneticPr fontId="1"/>
  </si>
  <si>
    <t>Scope 1 (tons-CO2)</t>
    <phoneticPr fontId="1"/>
  </si>
  <si>
    <t>Scope2[ロケーションベース]（t-CO2）</t>
    <phoneticPr fontId="1"/>
  </si>
  <si>
    <t>Scope2 [Location-based] (tons-CO2)</t>
    <phoneticPr fontId="1"/>
  </si>
  <si>
    <t>Scope2[マーケットベース]（t-CO2）</t>
    <phoneticPr fontId="1"/>
  </si>
  <si>
    <t>Scope2 [Market-based] (tons-CO2)</t>
    <phoneticPr fontId="1"/>
  </si>
  <si>
    <t>Scope3　*1</t>
    <phoneticPr fontId="1"/>
  </si>
  <si>
    <t>Scope 3　*1</t>
    <phoneticPr fontId="1"/>
  </si>
  <si>
    <t>サプライチェーン全体における温室効果ガス排出量（スコープ3）（1,000t-CO2）</t>
    <phoneticPr fontId="1"/>
  </si>
  <si>
    <t>Greenhouse Gas Emissions in the Entire Supply Chain (Scope 3)（1,000t-CO2）</t>
    <phoneticPr fontId="1"/>
  </si>
  <si>
    <t xml:space="preserve"> 1.購入した製品・サービス</t>
    <phoneticPr fontId="1"/>
  </si>
  <si>
    <t xml:space="preserve"> 1.Purchased Goods and Services</t>
    <phoneticPr fontId="1"/>
  </si>
  <si>
    <t xml:space="preserve"> 2.資本財</t>
    <phoneticPr fontId="1"/>
  </si>
  <si>
    <t xml:space="preserve"> 2.Capital Goods</t>
    <phoneticPr fontId="1"/>
  </si>
  <si>
    <t xml:space="preserve"> 3.Scope1,2に含まれない燃料及びエネルギー関連活動</t>
    <phoneticPr fontId="1"/>
  </si>
  <si>
    <t xml:space="preserve"> 3.Fuel and Energy-related Activities</t>
    <phoneticPr fontId="1"/>
  </si>
  <si>
    <t xml:space="preserve"> 4.輸送、配送（上流）</t>
    <phoneticPr fontId="1"/>
  </si>
  <si>
    <t xml:space="preserve"> 4.Upstream Transportation and Distribution</t>
    <phoneticPr fontId="1"/>
  </si>
  <si>
    <t xml:space="preserve"> 5.事業から出る廃棄物</t>
    <phoneticPr fontId="1"/>
  </si>
  <si>
    <t xml:space="preserve"> 5.Waste Generated in Operations</t>
    <phoneticPr fontId="1"/>
  </si>
  <si>
    <t xml:space="preserve"> 6.出張</t>
    <phoneticPr fontId="1"/>
  </si>
  <si>
    <t xml:space="preserve"> 6.Employee Business Travel</t>
    <phoneticPr fontId="1"/>
  </si>
  <si>
    <t xml:space="preserve"> 7.雇用者の通勤</t>
    <phoneticPr fontId="1"/>
  </si>
  <si>
    <t xml:space="preserve"> 7.Employee Commuting</t>
    <phoneticPr fontId="1"/>
  </si>
  <si>
    <t xml:space="preserve"> 8.リース資産（上流）</t>
    <phoneticPr fontId="1"/>
  </si>
  <si>
    <t xml:space="preserve"> 8.Upstream Leased Assets</t>
    <phoneticPr fontId="1"/>
  </si>
  <si>
    <t>0*</t>
    <phoneticPr fontId="1"/>
  </si>
  <si>
    <t>0*</t>
  </si>
  <si>
    <t xml:space="preserve"> 9.輸送、配送（下流）</t>
    <phoneticPr fontId="1"/>
  </si>
  <si>
    <t xml:space="preserve"> 9.Downstream Transportation and Distribution</t>
    <phoneticPr fontId="1"/>
  </si>
  <si>
    <t xml:space="preserve"> 10.販売した製品の加工</t>
    <phoneticPr fontId="1"/>
  </si>
  <si>
    <t xml:space="preserve"> 10.Processing of Sold Products</t>
    <phoneticPr fontId="1"/>
  </si>
  <si>
    <t xml:space="preserve"> 11.販売した製品の使用</t>
    <phoneticPr fontId="1"/>
  </si>
  <si>
    <t xml:space="preserve"> 11.Use of Sold Products</t>
    <phoneticPr fontId="1"/>
  </si>
  <si>
    <t xml:space="preserve"> 12.販売した製品の廃棄</t>
    <phoneticPr fontId="1"/>
  </si>
  <si>
    <t xml:space="preserve"> 12.End-of-Life Treatment of Sold Products</t>
    <phoneticPr fontId="1"/>
  </si>
  <si>
    <t xml:space="preserve"> 13.リース資産（下流）</t>
    <phoneticPr fontId="1"/>
  </si>
  <si>
    <t xml:space="preserve"> 13.Downstream Leased Assets</t>
    <phoneticPr fontId="1"/>
  </si>
  <si>
    <t xml:space="preserve"> 14.フランチャイズ</t>
    <phoneticPr fontId="1"/>
  </si>
  <si>
    <t xml:space="preserve"> 14.Franchises</t>
    <phoneticPr fontId="1"/>
  </si>
  <si>
    <t xml:space="preserve"> 15.投資</t>
    <phoneticPr fontId="1"/>
  </si>
  <si>
    <t xml:space="preserve"> 15.Investments</t>
    <phoneticPr fontId="1"/>
  </si>
  <si>
    <t>*0は500トン未満</t>
    <phoneticPr fontId="1"/>
  </si>
  <si>
    <t>*1　株式会社島津製作所および主要なグループ会社の本社、工場、事業所、研究所、支社、支店、営業所</t>
    <phoneticPr fontId="1"/>
  </si>
  <si>
    <t>*1 Head office, works, research laboratory, branch offices, and sales offices of Shimadzu Corporation and major group companies</t>
    <phoneticPr fontId="1"/>
  </si>
  <si>
    <t>*2　株式会社島津製作所およびグループ会社の国内生産拠点・研究所、主要生産関係会社</t>
    <rPh sb="22" eb="24">
      <t>コクナイ</t>
    </rPh>
    <rPh sb="24" eb="28">
      <t>セイサンキョテン</t>
    </rPh>
    <rPh sb="29" eb="32">
      <t>ケンキュウジョ</t>
    </rPh>
    <rPh sb="33" eb="35">
      <t>シュヨウ</t>
    </rPh>
    <rPh sb="35" eb="39">
      <t>セイサンカンケイ</t>
    </rPh>
    <rPh sb="39" eb="41">
      <t>カイシャ</t>
    </rPh>
    <phoneticPr fontId="1"/>
  </si>
  <si>
    <t>*2 Manufacturing, Research, and Major Manufacturing Subsidiary Locations　of Shimadzu Corporation and group companies in Japan</t>
    <phoneticPr fontId="1"/>
  </si>
  <si>
    <t>*3　有害廃棄物（特別管理産業廃棄物）の量を示しています</t>
    <rPh sb="20" eb="21">
      <t>リョウ</t>
    </rPh>
    <rPh sb="22" eb="23">
      <t>シメ</t>
    </rPh>
    <phoneticPr fontId="1"/>
  </si>
  <si>
    <t>*3 Indicates the volume of Hazardous Waste(Substances that require special waste management）</t>
    <phoneticPr fontId="1"/>
  </si>
  <si>
    <t>株式会社　島津製作所</t>
    <rPh sb="0" eb="4">
      <t>カブシキカイシャ</t>
    </rPh>
    <rPh sb="5" eb="10">
      <t>シマヅセイサクショ</t>
    </rPh>
    <phoneticPr fontId="1"/>
  </si>
  <si>
    <t>Shimadzu Corporation</t>
    <phoneticPr fontId="1"/>
  </si>
  <si>
    <r>
      <t>人財データ(</t>
    </r>
    <r>
      <rPr>
        <b/>
        <sz val="14"/>
        <color theme="7"/>
        <rFont val="Meiryo UI"/>
        <family val="3"/>
        <charset val="128"/>
      </rPr>
      <t>連結</t>
    </r>
    <r>
      <rPr>
        <b/>
        <sz val="14"/>
        <color theme="1"/>
        <rFont val="Meiryo UI"/>
        <family val="3"/>
        <charset val="128"/>
      </rPr>
      <t>/</t>
    </r>
    <r>
      <rPr>
        <b/>
        <sz val="14"/>
        <color theme="9"/>
        <rFont val="Meiryo UI"/>
        <family val="3"/>
        <charset val="128"/>
      </rPr>
      <t>単体</t>
    </r>
    <r>
      <rPr>
        <b/>
        <sz val="14"/>
        <color theme="1"/>
        <rFont val="Meiryo UI"/>
        <family val="3"/>
        <charset val="128"/>
      </rPr>
      <t>)</t>
    </r>
    <rPh sb="6" eb="8">
      <t>レンケツ</t>
    </rPh>
    <rPh sb="9" eb="11">
      <t>タンタイ</t>
    </rPh>
    <phoneticPr fontId="1"/>
  </si>
  <si>
    <r>
      <t>HR Data（</t>
    </r>
    <r>
      <rPr>
        <b/>
        <sz val="14"/>
        <color theme="7"/>
        <rFont val="Meiryo UI"/>
        <family val="3"/>
        <charset val="128"/>
      </rPr>
      <t>Consolidated</t>
    </r>
    <r>
      <rPr>
        <b/>
        <sz val="14"/>
        <color theme="1"/>
        <rFont val="Meiryo UI"/>
        <family val="3"/>
        <charset val="128"/>
      </rPr>
      <t>/</t>
    </r>
    <r>
      <rPr>
        <b/>
        <sz val="14"/>
        <color theme="9"/>
        <rFont val="Meiryo UI"/>
        <family val="3"/>
        <charset val="128"/>
      </rPr>
      <t>Non-consolidated</t>
    </r>
    <r>
      <rPr>
        <b/>
        <sz val="14"/>
        <color theme="1"/>
        <rFont val="Meiryo UI"/>
        <family val="3"/>
        <charset val="128"/>
      </rPr>
      <t>)</t>
    </r>
    <phoneticPr fontId="1"/>
  </si>
  <si>
    <t>人財データ（連結）</t>
    <phoneticPr fontId="1"/>
  </si>
  <si>
    <t>HR Data（Consolidated)</t>
    <phoneticPr fontId="1"/>
  </si>
  <si>
    <t>役員・従業員の構成</t>
    <rPh sb="0" eb="2">
      <t>ヤクイン</t>
    </rPh>
    <rPh sb="3" eb="6">
      <t>ジュウギョウイン</t>
    </rPh>
    <rPh sb="7" eb="9">
      <t>コウセイ</t>
    </rPh>
    <phoneticPr fontId="1"/>
  </si>
  <si>
    <t>Structure of employees and officers</t>
    <phoneticPr fontId="1"/>
  </si>
  <si>
    <t>FY2022</t>
    <phoneticPr fontId="1"/>
  </si>
  <si>
    <t>FY2023</t>
    <phoneticPr fontId="1"/>
  </si>
  <si>
    <t>FY2024</t>
    <phoneticPr fontId="1"/>
  </si>
  <si>
    <t>従業員数（名）</t>
    <rPh sb="0" eb="3">
      <t>ジュウギョウイン</t>
    </rPh>
    <phoneticPr fontId="1"/>
  </si>
  <si>
    <t>Number of employees</t>
    <phoneticPr fontId="1"/>
  </si>
  <si>
    <t>海外従業員数（名）</t>
  </si>
  <si>
    <t>Number of employees outside Japan</t>
    <phoneticPr fontId="1"/>
  </si>
  <si>
    <t>女性従業員比率（％）</t>
    <rPh sb="2" eb="5">
      <t>ジュウギョウイン</t>
    </rPh>
    <rPh sb="5" eb="7">
      <t>ヒリツ</t>
    </rPh>
    <phoneticPr fontId="1"/>
  </si>
  <si>
    <t>Percentage of female employees（％）</t>
    <phoneticPr fontId="1"/>
  </si>
  <si>
    <t>女性管理職比率（％）</t>
    <phoneticPr fontId="1"/>
  </si>
  <si>
    <t>Percentage of female workers in management positions（％）</t>
    <phoneticPr fontId="1"/>
  </si>
  <si>
    <t>取締役（名）</t>
    <rPh sb="0" eb="3">
      <t>トリシマリヤク</t>
    </rPh>
    <phoneticPr fontId="1"/>
  </si>
  <si>
    <t>Number of board directors</t>
    <phoneticPr fontId="1"/>
  </si>
  <si>
    <t>女性（名）</t>
    <rPh sb="0" eb="2">
      <t>ジョセイ</t>
    </rPh>
    <phoneticPr fontId="1"/>
  </si>
  <si>
    <t>Female directors</t>
    <phoneticPr fontId="1"/>
  </si>
  <si>
    <t>執行役員数（名）</t>
  </si>
  <si>
    <t>Number of corporate officers</t>
    <phoneticPr fontId="1"/>
  </si>
  <si>
    <t>女性（名）</t>
  </si>
  <si>
    <t>高度専門人財数（名）*1　*2</t>
    <phoneticPr fontId="1"/>
  </si>
  <si>
    <t>Number of advanced experts *1　*2</t>
    <phoneticPr fontId="1"/>
  </si>
  <si>
    <t>―</t>
    <phoneticPr fontId="1"/>
  </si>
  <si>
    <t>賃金</t>
    <rPh sb="0" eb="2">
      <t>チンギン</t>
    </rPh>
    <phoneticPr fontId="1"/>
  </si>
  <si>
    <t>Wages</t>
    <phoneticPr fontId="1"/>
  </si>
  <si>
    <t>労働者の男女の賃金の差異（％）*3</t>
    <rPh sb="0" eb="3">
      <t>ロウドウシャ</t>
    </rPh>
    <rPh sb="4" eb="6">
      <t>ダンジョ</t>
    </rPh>
    <rPh sb="7" eb="9">
      <t>チンギン</t>
    </rPh>
    <rPh sb="10" eb="12">
      <t>サイ</t>
    </rPh>
    <phoneticPr fontId="1"/>
  </si>
  <si>
    <t>Wage difference between male and female workers（％）*3</t>
    <phoneticPr fontId="1"/>
  </si>
  <si>
    <t>全従業員</t>
  </si>
  <si>
    <t>All employees</t>
  </si>
  <si>
    <t>管理職</t>
  </si>
  <si>
    <t>Management</t>
  </si>
  <si>
    <t>一般社員</t>
  </si>
  <si>
    <t>General employees</t>
  </si>
  <si>
    <t>男女間の平均賃金格差(％) *4</t>
    <rPh sb="4" eb="6">
      <t>ヘイキン</t>
    </rPh>
    <phoneticPr fontId="1"/>
  </si>
  <si>
    <t>Mean gender pay gap(％) *4</t>
    <phoneticPr fontId="1"/>
  </si>
  <si>
    <t>All employees</t>
    <phoneticPr fontId="1"/>
  </si>
  <si>
    <t>-</t>
    <phoneticPr fontId="1"/>
  </si>
  <si>
    <t>ワークライフバランス</t>
    <phoneticPr fontId="1"/>
  </si>
  <si>
    <t>Work-Life Balance</t>
    <phoneticPr fontId="1"/>
  </si>
  <si>
    <t>男性育児休業取得率 (%)  *2 *5</t>
    <phoneticPr fontId="1"/>
  </si>
  <si>
    <t>Percentage of male employees taking childcare leave (%) *2 *5</t>
    <phoneticPr fontId="1"/>
  </si>
  <si>
    <t>女性育児休業取得率 (%)  *2 *6　</t>
    <phoneticPr fontId="1"/>
  </si>
  <si>
    <t>Percentage of female employees taking childcare leave (%)  *2 *6　</t>
    <phoneticPr fontId="1"/>
  </si>
  <si>
    <t>人的資本投資</t>
    <phoneticPr fontId="1"/>
  </si>
  <si>
    <t>Human Capital Investment</t>
    <phoneticPr fontId="1"/>
  </si>
  <si>
    <t>従業員一人当たり研修費用 （万円）</t>
    <rPh sb="14" eb="16">
      <t>マンエン</t>
    </rPh>
    <phoneticPr fontId="1"/>
  </si>
  <si>
    <t>Training costs per employee（ten thousand yen)</t>
    <phoneticPr fontId="1"/>
  </si>
  <si>
    <t>ー</t>
    <phoneticPr fontId="1"/>
  </si>
  <si>
    <t>特許保有</t>
    <phoneticPr fontId="1"/>
  </si>
  <si>
    <t>Patents held</t>
    <phoneticPr fontId="1"/>
  </si>
  <si>
    <t>特許保有件数（件）</t>
    <rPh sb="7" eb="8">
      <t>ケン</t>
    </rPh>
    <phoneticPr fontId="1"/>
  </si>
  <si>
    <t>Number of patents held</t>
  </si>
  <si>
    <t>人材データ（単体）</t>
    <rPh sb="0" eb="2">
      <t>ジンザイ</t>
    </rPh>
    <rPh sb="6" eb="8">
      <t>タンタイ</t>
    </rPh>
    <phoneticPr fontId="1"/>
  </si>
  <si>
    <t>HR Data（Non-consolidated)</t>
    <phoneticPr fontId="1"/>
  </si>
  <si>
    <t>従業員構成</t>
    <rPh sb="0" eb="3">
      <t>ジュウギョウイン</t>
    </rPh>
    <rPh sb="3" eb="5">
      <t>コウセイ</t>
    </rPh>
    <phoneticPr fontId="1"/>
  </si>
  <si>
    <t>Employee structure</t>
    <phoneticPr fontId="1"/>
  </si>
  <si>
    <t>従業員数（名）</t>
    <phoneticPr fontId="1"/>
  </si>
  <si>
    <t xml:space="preserve">Number of employees </t>
    <phoneticPr fontId="1"/>
  </si>
  <si>
    <t>従業員に占める女性率　(%)</t>
    <rPh sb="9" eb="10">
      <t>リツ</t>
    </rPh>
    <phoneticPr fontId="1"/>
  </si>
  <si>
    <t>Percentage of female employees (%)</t>
    <phoneticPr fontId="1"/>
  </si>
  <si>
    <t>課長以上に占める女性率 (%)</t>
    <rPh sb="8" eb="10">
      <t>ジョセイ</t>
    </rPh>
    <rPh sb="10" eb="11">
      <t>リツ</t>
    </rPh>
    <phoneticPr fontId="1"/>
  </si>
  <si>
    <t>Percentage of managers and above who are female (%)</t>
    <phoneticPr fontId="1"/>
  </si>
  <si>
    <t xml:space="preserve">
4.1</t>
    <phoneticPr fontId="1"/>
  </si>
  <si>
    <t xml:space="preserve">
4.8</t>
    <phoneticPr fontId="1"/>
  </si>
  <si>
    <t xml:space="preserve">
5.2</t>
    <phoneticPr fontId="1"/>
  </si>
  <si>
    <t xml:space="preserve">
5.8</t>
    <phoneticPr fontId="1"/>
  </si>
  <si>
    <t>部長以上に占める女性率 (%)</t>
    <rPh sb="8" eb="10">
      <t>ジョセイ</t>
    </rPh>
    <rPh sb="10" eb="11">
      <t>リツ</t>
    </rPh>
    <phoneticPr fontId="1"/>
  </si>
  <si>
    <t>Percentage of general managers and above who are female (%)</t>
    <phoneticPr fontId="1"/>
  </si>
  <si>
    <t xml:space="preserve">
4.6</t>
    <phoneticPr fontId="1"/>
  </si>
  <si>
    <t xml:space="preserve">
7.9</t>
    <phoneticPr fontId="1"/>
  </si>
  <si>
    <t xml:space="preserve">
8.5</t>
    <phoneticPr fontId="1"/>
  </si>
  <si>
    <t xml:space="preserve">
8.4</t>
    <phoneticPr fontId="1"/>
  </si>
  <si>
    <t>外国籍従業員数（名）</t>
  </si>
  <si>
    <t>Number of employees with non-Japanese citizenship</t>
    <phoneticPr fontId="1"/>
  </si>
  <si>
    <t>Mean gender pay gap *4</t>
    <phoneticPr fontId="1"/>
  </si>
  <si>
    <t>男女間賃金格差の中央値（％）*7</t>
    <rPh sb="5" eb="7">
      <t>カクサ</t>
    </rPh>
    <phoneticPr fontId="1"/>
  </si>
  <si>
    <t>Median gender pay gap（％） *7</t>
    <phoneticPr fontId="1"/>
  </si>
  <si>
    <t>経営基幹職</t>
    <rPh sb="0" eb="5">
      <t>ケイエイキカンショク</t>
    </rPh>
    <phoneticPr fontId="1"/>
  </si>
  <si>
    <t>Management</t>
    <phoneticPr fontId="1"/>
  </si>
  <si>
    <t>General employees</t>
    <phoneticPr fontId="1"/>
  </si>
  <si>
    <t>平均ボーナス差異（％）</t>
    <rPh sb="6" eb="8">
      <t>サイ</t>
    </rPh>
    <phoneticPr fontId="1"/>
  </si>
  <si>
    <t>Mean gender bonus gap（％）</t>
    <phoneticPr fontId="1"/>
  </si>
  <si>
    <t>ボーナス差異の中央値（％）*8</t>
    <phoneticPr fontId="1"/>
  </si>
  <si>
    <t>Median gender bonus gap（％）*8</t>
    <phoneticPr fontId="1"/>
  </si>
  <si>
    <t>採用</t>
    <rPh sb="0" eb="2">
      <t>サイヨウ</t>
    </rPh>
    <phoneticPr fontId="1"/>
  </si>
  <si>
    <t>Hiring</t>
    <phoneticPr fontId="1"/>
  </si>
  <si>
    <t>新卒採用者数（名）*9</t>
    <phoneticPr fontId="1"/>
  </si>
  <si>
    <t>Number of new graduate hires *9</t>
    <phoneticPr fontId="1"/>
  </si>
  <si>
    <t>女性（名）</t>
    <phoneticPr fontId="1"/>
  </si>
  <si>
    <t>Female</t>
    <phoneticPr fontId="1"/>
  </si>
  <si>
    <t>女性率 (%)</t>
    <rPh sb="0" eb="2">
      <t>ジョセイ</t>
    </rPh>
    <rPh sb="2" eb="3">
      <t>リツ</t>
    </rPh>
    <phoneticPr fontId="1"/>
  </si>
  <si>
    <t>Female (%)</t>
    <phoneticPr fontId="1"/>
  </si>
  <si>
    <t>男性（名）</t>
    <phoneticPr fontId="1"/>
  </si>
  <si>
    <t>Male</t>
    <phoneticPr fontId="1"/>
  </si>
  <si>
    <t>外国籍（名）</t>
    <rPh sb="0" eb="3">
      <t>ガイコクセキコクセキ</t>
    </rPh>
    <phoneticPr fontId="1"/>
  </si>
  <si>
    <t>Employees with non-Japanese citizenship</t>
    <phoneticPr fontId="1"/>
  </si>
  <si>
    <t>キャリア採用者数（名）</t>
  </si>
  <si>
    <t>Number of mid-career hires</t>
    <phoneticPr fontId="1"/>
  </si>
  <si>
    <t>FTEの平均雇用コスト (万円) *10</t>
    <rPh sb="13" eb="14">
      <t>マン</t>
    </rPh>
    <rPh sb="14" eb="15">
      <t>エン</t>
    </rPh>
    <phoneticPr fontId="1"/>
  </si>
  <si>
    <t>Average hiring cost per FTE（ten thousand yen)*10</t>
    <phoneticPr fontId="1"/>
  </si>
  <si>
    <t>在職期間と離職</t>
    <rPh sb="5" eb="7">
      <t>リショク</t>
    </rPh>
    <phoneticPr fontId="1"/>
  </si>
  <si>
    <t>平均勤続年数（年）</t>
    <rPh sb="7" eb="8">
      <t>ネン</t>
    </rPh>
    <phoneticPr fontId="1"/>
  </si>
  <si>
    <t>Average number of years employed (years)</t>
    <phoneticPr fontId="1"/>
  </si>
  <si>
    <t>女性</t>
  </si>
  <si>
    <t>Female</t>
  </si>
  <si>
    <t>男性</t>
  </si>
  <si>
    <t>Male</t>
  </si>
  <si>
    <t>離職者数（名）</t>
  </si>
  <si>
    <t>Number of employees who left the company</t>
    <phoneticPr fontId="1"/>
  </si>
  <si>
    <t>女性</t>
    <rPh sb="0" eb="2">
      <t>ジョセイ</t>
    </rPh>
    <phoneticPr fontId="1"/>
  </si>
  <si>
    <t>男性</t>
    <rPh sb="0" eb="2">
      <t>ダンセイ</t>
    </rPh>
    <phoneticPr fontId="1"/>
  </si>
  <si>
    <t>一般社員</t>
    <phoneticPr fontId="1"/>
  </si>
  <si>
    <t>離職率（％）*11</t>
    <phoneticPr fontId="1"/>
  </si>
  <si>
    <t>Turnover rate（％）*11</t>
    <phoneticPr fontId="1"/>
  </si>
  <si>
    <t>自主的離職率（％）*11</t>
    <phoneticPr fontId="1"/>
  </si>
  <si>
    <t>Voluntary turnover Rate（％）*11</t>
    <phoneticPr fontId="1"/>
  </si>
  <si>
    <t>平均月残業時間（時間）</t>
    <rPh sb="8" eb="10">
      <t>ジカン</t>
    </rPh>
    <phoneticPr fontId="1"/>
  </si>
  <si>
    <t>Average monthly overtime hours (hours)</t>
    <phoneticPr fontId="1"/>
  </si>
  <si>
    <t>一般社員</t>
    <rPh sb="0" eb="4">
      <t>イッパンシャイン</t>
    </rPh>
    <phoneticPr fontId="1"/>
  </si>
  <si>
    <t>在宅勤務実施率（％）</t>
    <phoneticPr fontId="1"/>
  </si>
  <si>
    <t>Percentage of employees telecommuting（％）</t>
    <phoneticPr fontId="1"/>
  </si>
  <si>
    <t>年休取得率（％） *12</t>
    <phoneticPr fontId="1"/>
  </si>
  <si>
    <t>Percentage of annual leave taken（％）*12</t>
    <phoneticPr fontId="1"/>
  </si>
  <si>
    <t>男性の育児休業取得率（％）*3</t>
    <phoneticPr fontId="1"/>
  </si>
  <si>
    <t>Percentage of male employees taking childcare leave（％）*3</t>
    <phoneticPr fontId="1"/>
  </si>
  <si>
    <t>女性の育児休業取得率（％）*5</t>
    <phoneticPr fontId="1"/>
  </si>
  <si>
    <t>Percentage of female employees taking childcare leave（％）*5</t>
    <phoneticPr fontId="1"/>
  </si>
  <si>
    <t>女性の育児休業からの復帰率（％）*13</t>
    <phoneticPr fontId="1"/>
  </si>
  <si>
    <t>Percentage of female employees returning from childcare leave（％）*13</t>
    <phoneticPr fontId="1"/>
  </si>
  <si>
    <t>従業員一人当たり平均研修費用 （万円）</t>
    <rPh sb="8" eb="10">
      <t>ヘイキン</t>
    </rPh>
    <phoneticPr fontId="1"/>
  </si>
  <si>
    <t>Average training costs per employee（ten thousand yen)</t>
    <phoneticPr fontId="1"/>
  </si>
  <si>
    <t>従業員一人当たりの平均研修時間（時間）</t>
    <rPh sb="16" eb="18">
      <t>ジカン</t>
    </rPh>
    <phoneticPr fontId="1"/>
  </si>
  <si>
    <t>Average training hours per employe  (hours)</t>
    <phoneticPr fontId="1"/>
  </si>
  <si>
    <t>人的資本投資利益（％） *14</t>
    <phoneticPr fontId="1"/>
  </si>
  <si>
    <t>Human capital return on investment（％）*14</t>
    <phoneticPr fontId="1"/>
  </si>
  <si>
    <t>労働災害の発生状況</t>
    <rPh sb="7" eb="9">
      <t>ジョウキョウ</t>
    </rPh>
    <phoneticPr fontId="1"/>
  </si>
  <si>
    <t>Occupational accidents</t>
    <phoneticPr fontId="1"/>
  </si>
  <si>
    <t>業務上災害件数（件）</t>
    <rPh sb="0" eb="3">
      <t>ギョウムジョウ</t>
    </rPh>
    <rPh sb="3" eb="5">
      <t>サイガイ</t>
    </rPh>
    <rPh sb="5" eb="7">
      <t>ケンスウ</t>
    </rPh>
    <rPh sb="8" eb="9">
      <t>ケン</t>
    </rPh>
    <phoneticPr fontId="1"/>
  </si>
  <si>
    <t>Number of work-related accidents</t>
    <phoneticPr fontId="1"/>
  </si>
  <si>
    <t>休業災害件数（件）</t>
    <phoneticPr fontId="1"/>
  </si>
  <si>
    <t>Number of lost-work-day accidents</t>
    <phoneticPr fontId="1"/>
  </si>
  <si>
    <t>死亡災害件数 （件）</t>
    <phoneticPr fontId="1"/>
  </si>
  <si>
    <t>Number of work-related fatalities</t>
    <phoneticPr fontId="1"/>
  </si>
  <si>
    <t>*1 博士号のほか難易度の高い国家資格等保有者(技術士、弁理士、機械設計技術者1級、第一種・第二種電気主任技術者、IT系資格レベル4相当など)　</t>
    <phoneticPr fontId="1"/>
  </si>
  <si>
    <t>弁護士、公認会計士、税理士、MBA等)、社内資格保有者</t>
    <phoneticPr fontId="1"/>
  </si>
  <si>
    <t>*2　島津製作所本社および日本国内のグループ会社のみを対象としたデータ</t>
    <phoneticPr fontId="1"/>
  </si>
  <si>
    <t xml:space="preserve">*3　（女性の平均年間賃金額）÷（男性の平均年間賃金額） × 100 </t>
    <rPh sb="4" eb="6">
      <t>ジョセイ</t>
    </rPh>
    <rPh sb="7" eb="9">
      <t>ヘイキン</t>
    </rPh>
    <rPh sb="9" eb="11">
      <t>ネンカン</t>
    </rPh>
    <rPh sb="11" eb="13">
      <t>チンギン</t>
    </rPh>
    <rPh sb="13" eb="14">
      <t>ガク</t>
    </rPh>
    <rPh sb="17" eb="19">
      <t>ダンセイ</t>
    </rPh>
    <rPh sb="20" eb="22">
      <t>ヘイキン</t>
    </rPh>
    <rPh sb="22" eb="24">
      <t>ネンカン</t>
    </rPh>
    <rPh sb="24" eb="26">
      <t>チンギン</t>
    </rPh>
    <rPh sb="26" eb="27">
      <t>ガク</t>
    </rPh>
    <phoneticPr fontId="1"/>
  </si>
  <si>
    <t xml:space="preserve">*4  （男性の平均年間賃金額-女性の平均年間賃金額）/女性の平均年間賃金額 × 100 </t>
    <rPh sb="16" eb="18">
      <t>ジョセイ</t>
    </rPh>
    <rPh sb="19" eb="21">
      <t>ヘイキン</t>
    </rPh>
    <rPh sb="21" eb="23">
      <t>ネンカン</t>
    </rPh>
    <rPh sb="23" eb="25">
      <t>チンギン</t>
    </rPh>
    <rPh sb="25" eb="26">
      <t>ガク</t>
    </rPh>
    <rPh sb="28" eb="30">
      <t>ジョセイ</t>
    </rPh>
    <rPh sb="31" eb="35">
      <t>ヘイキンネンカン</t>
    </rPh>
    <rPh sb="35" eb="38">
      <t>チンギンガク</t>
    </rPh>
    <phoneticPr fontId="1"/>
  </si>
  <si>
    <t>*5  「対象年度において育児休業を取得した従業員数」÷「対象年度において（配偶者が）出産した従業員数」。　</t>
    <phoneticPr fontId="1"/>
  </si>
  <si>
    <t>　　（「育児休業、介護休業等育児又は家族介護を行う労働者の福祉に関する法律施行規則」（平成３年労働省令第25号）第71条の４第１号における育児休業等の取得割合を算出したもの）</t>
    <phoneticPr fontId="1"/>
  </si>
  <si>
    <t>　　  なお、本データは、島津製作所本社および日本国内のグループ会社のみを対象としている</t>
    <rPh sb="7" eb="8">
      <t>ホン</t>
    </rPh>
    <phoneticPr fontId="1"/>
  </si>
  <si>
    <t>*6 　対象前年度1年間に出産した従業員のうち、対象年度末までに育児休業を開始した従業員の割合</t>
    <phoneticPr fontId="1"/>
  </si>
  <si>
    <t>*7　(男性正社員の平均年間賃金額の中央値 - 女性正社員の平均年間賃金額の中央値) / 女性正社員の中央値   x 100</t>
    <phoneticPr fontId="1"/>
  </si>
  <si>
    <t>*8　(男性正社員の賞与額の中央値 - 女性正社員の賞与額の中央値) / 女性正社員の賞与額の中央値  x 100　</t>
    <rPh sb="10" eb="12">
      <t>ショウヨ</t>
    </rPh>
    <rPh sb="14" eb="17">
      <t>チュウオウチ</t>
    </rPh>
    <rPh sb="26" eb="28">
      <t>ショウヨ</t>
    </rPh>
    <rPh sb="28" eb="29">
      <t>ガク</t>
    </rPh>
    <rPh sb="30" eb="33">
      <t>チュウオウチ</t>
    </rPh>
    <rPh sb="47" eb="50">
      <t>チュウオウチ</t>
    </rPh>
    <phoneticPr fontId="1"/>
  </si>
  <si>
    <t>*9  当年度4月1日付入社の新卒採用者数の実績</t>
    <rPh sb="4" eb="5">
      <t>トウ</t>
    </rPh>
    <phoneticPr fontId="1"/>
  </si>
  <si>
    <t>*10  「採用費用」 / 「採用者数」</t>
    <phoneticPr fontId="1"/>
  </si>
  <si>
    <t>*11  「離職者数」 / 「前年度末従業員数」   　離職者数と離職率には定年退職・死亡退職・解雇が含まれていない（解雇実績なし）</t>
    <rPh sb="40" eb="42">
      <t>タイショク</t>
    </rPh>
    <rPh sb="59" eb="61">
      <t>カイコ</t>
    </rPh>
    <phoneticPr fontId="1"/>
  </si>
  <si>
    <t>*12  当年度年休取得日数÷当年度付与日数</t>
    <phoneticPr fontId="1"/>
  </si>
  <si>
    <t>*13  対象前年度1年間に育児休業を終了し復職予定であった従業員のうち、実際に復職した従業員の割合</t>
    <phoneticPr fontId="1"/>
  </si>
  <si>
    <t>*14　(A- (B-C)) / C 　:A. 総収入、B. 営業費用合計、C. 従業員関連費用合計 (給与＋手当）</t>
    <phoneticPr fontId="1"/>
  </si>
  <si>
    <t xml:space="preserve">*1 Holders of a doctoral degree and other high-level national qualifications (such as Professional Engineer, Patent Attorney, Class 1 Mechanical Design Engineer, </t>
    <phoneticPr fontId="1"/>
  </si>
  <si>
    <t xml:space="preserve">     First and Second Class Electrical Chief Engineer, IT qualifications equivalent to Level 4,  Lawyer, Certified Public Accountant, Tax Accountant, MBA, etc.),</t>
    <phoneticPr fontId="1"/>
  </si>
  <si>
    <t>　　  as well as holders of internal qualificatio ns.</t>
    <phoneticPr fontId="1"/>
  </si>
  <si>
    <t>*2 Data pertaining solely to Shimadzu Corporation and its group companies in Japan</t>
    <phoneticPr fontId="1"/>
  </si>
  <si>
    <t>*3 Mean annual wage for female regular employees / Mean annual wage for male regular employees × 100</t>
    <phoneticPr fontId="1"/>
  </si>
  <si>
    <t>*4 (Mean annual wage for male regular employees - Mean annual wage for female regular employees) / Mean annual wage for female regular employees × 100　</t>
    <phoneticPr fontId="1"/>
  </si>
  <si>
    <t xml:space="preserve">*5 Number of employees who took childcare leave in the fiscal year” /“ Number of employees whose spouse gave birth in the fiscal year” </t>
    <phoneticPr fontId="1"/>
  </si>
  <si>
    <t xml:space="preserve">　　(calculated as the ratio of taking childcare leave, etc., under Article 71-4-1 of the“ Enforcement Regulations of the Act on Childcare Leave, Caregiver Leave, </t>
    <phoneticPr fontId="1"/>
  </si>
  <si>
    <t>　　and Other Measures for the Welfare of Workers Caring for Children or Other Family Members” (1991 Ministry of Labor Ordinance No. 25))</t>
    <phoneticPr fontId="1"/>
  </si>
  <si>
    <t>*6 Percentage of employees who started childcare leave by the end of the fiscal year among those who gave birth during the year prior to the applicable fiscal year</t>
    <phoneticPr fontId="1"/>
  </si>
  <si>
    <t>*7 (Median annual wage of male regular employees - Median annual wage of female regular employees) / Median annual wage of female regular employees × 100</t>
    <phoneticPr fontId="1"/>
  </si>
  <si>
    <t>*8 (Median bonus amount for male regular employees - Median bonus amount for female regular employees) / Median bonus amount for female regular employees × 100　</t>
    <phoneticPr fontId="1"/>
  </si>
  <si>
    <t>*9 Actual number of new graduates hired on April 1 of each fiscal year</t>
    <phoneticPr fontId="1"/>
  </si>
  <si>
    <t xml:space="preserve">*10 "Number of employees who left the company" / "Number of employees at the end of the previous fiscal year" </t>
    <phoneticPr fontId="1"/>
  </si>
  <si>
    <t xml:space="preserve">*11 Number of Departures / Number of Employees at End of Previous Fiscal Year </t>
    <phoneticPr fontId="1"/>
  </si>
  <si>
    <t xml:space="preserve">       The number of departures and departure rate do not include retirements due to reaching retirement age, deaths, or dismissals (no dismissals occurred).</t>
    <phoneticPr fontId="1"/>
  </si>
  <si>
    <t>*12 Number of days of annual leave taken in the fiscal year divided by the number of days granted in the fiscal year.</t>
    <phoneticPr fontId="1"/>
  </si>
  <si>
    <t xml:space="preserve">*13 Percentage of employees who actually returned to work among those </t>
    <phoneticPr fontId="1"/>
  </si>
  <si>
    <t xml:space="preserve">      who had completed childcare leave and were scheduled to return to work during the year prior to the applicable fiscal year</t>
    <phoneticPr fontId="1"/>
  </si>
  <si>
    <t>*14  HC ROI (A - (B - C)) / C     A: Total income, B: Total operating expenses, C: Total employee-related expenses (salaries + benefits)</t>
    <phoneticPr fontId="1"/>
  </si>
  <si>
    <t>2025年11月11日</t>
    <rPh sb="4" eb="5">
      <t>ネン</t>
    </rPh>
    <rPh sb="7" eb="8">
      <t>ガツ</t>
    </rPh>
    <rPh sb="10" eb="11">
      <t>ニチ</t>
    </rPh>
    <phoneticPr fontId="1"/>
  </si>
  <si>
    <t>B版</t>
    <rPh sb="1" eb="2">
      <t>バン</t>
    </rPh>
    <phoneticPr fontId="1"/>
  </si>
  <si>
    <t>全災害度数率 *15</t>
    <rPh sb="0" eb="3">
      <t>ゼンサイガイ</t>
    </rPh>
    <rPh sb="3" eb="6">
      <t>ドスウリツ</t>
    </rPh>
    <phoneticPr fontId="1"/>
  </si>
  <si>
    <t>休業災害度数率 *16</t>
    <phoneticPr fontId="1"/>
  </si>
  <si>
    <t>Lost-time injury frequency rate (LTIFR)  *16</t>
    <phoneticPr fontId="1"/>
  </si>
  <si>
    <t>Incident frequency rate (IFR) *15</t>
    <phoneticPr fontId="1"/>
  </si>
  <si>
    <t>*15 Number of work-related accidents / 1 million working hours.</t>
    <phoneticPr fontId="1"/>
  </si>
  <si>
    <t>*16 Number of lost-work-day accidents / 1 million working hours.</t>
    <phoneticPr fontId="1"/>
  </si>
  <si>
    <t>*15 (Number of occupational accidents) / (Total annual working hours) x 1,000,000 ➔Number of occupational accidents per 1,000,000 hours</t>
    <phoneticPr fontId="1"/>
  </si>
  <si>
    <t>*16 (Number of accidents resulting in lost work time) / (Total annual working hours) x 1,000,000 ➔Number of accidents resulting in lost work time per 1,000,000 hours</t>
    <phoneticPr fontId="1"/>
  </si>
  <si>
    <t>*15（業務上災害件数）/（年間総労働時間）×1,000,000　➔1,000,000時間当たりの業務上災害件数</t>
    <rPh sb="4" eb="7">
      <t>ギョウムジョウ</t>
    </rPh>
    <rPh sb="7" eb="11">
      <t>サイガイケンスウ</t>
    </rPh>
    <rPh sb="14" eb="16">
      <t>ネンカン</t>
    </rPh>
    <rPh sb="16" eb="17">
      <t>ソウ</t>
    </rPh>
    <rPh sb="43" eb="45">
      <t>ジカン</t>
    </rPh>
    <rPh sb="45" eb="46">
      <t>ア</t>
    </rPh>
    <rPh sb="49" eb="56">
      <t>ギョウムジョウサイガイケンスウ</t>
    </rPh>
    <phoneticPr fontId="1"/>
  </si>
  <si>
    <t>*16（休業災害件数）/（年間総労働時間）×1,000,000　➔1,000,000時間当たりの休業災害件数</t>
    <rPh sb="4" eb="6">
      <t>キュウギョウ</t>
    </rPh>
    <rPh sb="48" eb="50">
      <t>キュウギョウ</t>
    </rPh>
    <phoneticPr fontId="1"/>
  </si>
  <si>
    <t>Minor corrections to notation</t>
    <phoneticPr fontId="1"/>
  </si>
  <si>
    <t>Version B</t>
    <phoneticPr fontId="1"/>
  </si>
  <si>
    <t>November 11, 2025</t>
    <phoneticPr fontId="1"/>
  </si>
  <si>
    <t>CPAA-9436B</t>
    <phoneticPr fontId="1"/>
  </si>
  <si>
    <t xml:space="preserve">Notation corrections: Items *15 and *16 in G・S Sheet; </t>
    <phoneticPr fontId="1"/>
  </si>
  <si>
    <t>表記修正：S・Gシートの項目*15と*16；「%」 記号削除（比率のため）、英語修正</t>
    <phoneticPr fontId="1"/>
  </si>
  <si>
    <t>removed “%” (ratio, not percentage) and fixed English translations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</si>
</sst>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_-* #,##0_-;\-* #,##0_-;_-* &quot;-&quot;_-;_-@_-"/>
    <numFmt numFmtId="177" formatCode="#,##0;&quot;△ &quot;#,##0"/>
    <numFmt numFmtId="178" formatCode="0.0"/>
    <numFmt numFmtId="179" formatCode="0.0%"/>
    <numFmt numFmtId="180" formatCode="#,##0.0;&quot;△ &quot;#,##0.0"/>
    <numFmt numFmtId="181" formatCode="#,##0.0;[Red]\-#,##0.0"/>
    <numFmt numFmtId="182" formatCode="0.000"/>
    <numFmt numFmtId="183" formatCode="#,##0_);[Red]\(#,##0\)"/>
  </numFmts>
  <fonts count="32" x14ac:knownFonts="1">
    <font>
      <sz val="11"/>
      <color theme="1"/>
      <name val="游ゴシック"/>
      <family val="2"/>
      <charset val="128"/>
      <scheme val="minor"/>
    </font>
    <font>
      <sz val="6"/>
      <name val="游ゴシック"/>
      <family val="2"/>
      <charset val="128"/>
      <scheme val="minor"/>
    </font>
    <font>
      <b/>
      <sz val="14"/>
      <name val="Meiryo UI"/>
      <family val="3"/>
      <charset val="128"/>
    </font>
    <font>
      <sz val="12"/>
      <color theme="1"/>
      <name val="Meiryo UI"/>
      <family val="2"/>
      <charset val="128"/>
    </font>
    <font>
      <sz val="14"/>
      <color theme="1"/>
      <name val="Meiryo UI"/>
      <family val="3"/>
      <charset val="128"/>
    </font>
    <font>
      <sz val="14"/>
      <name val="Meiryo UI"/>
      <family val="3"/>
      <charset val="128"/>
    </font>
    <font>
      <b/>
      <sz val="14"/>
      <color theme="1"/>
      <name val="Meiryo UI"/>
      <family val="3"/>
      <charset val="128"/>
    </font>
    <font>
      <sz val="11"/>
      <color theme="1"/>
      <name val="游ゴシック"/>
      <family val="2"/>
      <charset val="128"/>
      <scheme val="minor"/>
    </font>
    <font>
      <sz val="11"/>
      <color theme="1"/>
      <name val="游ゴシック"/>
      <family val="2"/>
      <scheme val="minor"/>
    </font>
    <font>
      <sz val="11"/>
      <name val="ＭＳ Ｐゴシック"/>
      <family val="3"/>
      <charset val="128"/>
    </font>
    <font>
      <sz val="12"/>
      <color theme="1"/>
      <name val="メイリオ"/>
      <family val="2"/>
      <charset val="128"/>
    </font>
    <font>
      <sz val="11"/>
      <color theme="1"/>
      <name val="Meiryo UI"/>
      <family val="3"/>
      <charset val="128"/>
    </font>
    <font>
      <sz val="6"/>
      <name val="游ゴシック"/>
      <family val="3"/>
      <charset val="128"/>
      <scheme val="minor"/>
    </font>
    <font>
      <sz val="14"/>
      <name val="メイリオ"/>
      <family val="3"/>
      <charset val="128"/>
    </font>
    <font>
      <sz val="12"/>
      <name val="Meiryo UI"/>
      <family val="3"/>
      <charset val="128"/>
    </font>
    <font>
      <sz val="12"/>
      <color rgb="FFFF0000"/>
      <name val="Meiryo UI"/>
      <family val="3"/>
      <charset val="128"/>
    </font>
    <font>
      <b/>
      <sz val="11"/>
      <color theme="1"/>
      <name val="Meiryo UI"/>
      <family val="3"/>
      <charset val="128"/>
    </font>
    <font>
      <b/>
      <sz val="18"/>
      <color theme="1"/>
      <name val="Meiryo UI"/>
      <family val="3"/>
      <charset val="128"/>
    </font>
    <font>
      <u/>
      <sz val="11"/>
      <color theme="10"/>
      <name val="游ゴシック"/>
      <family val="2"/>
      <charset val="128"/>
      <scheme val="minor"/>
    </font>
    <font>
      <u/>
      <sz val="11"/>
      <color theme="10"/>
      <name val="Meiryo UI"/>
      <family val="3"/>
      <charset val="128"/>
    </font>
    <font>
      <b/>
      <sz val="11"/>
      <name val="Meiryo UI"/>
      <family val="3"/>
      <charset val="128"/>
    </font>
    <font>
      <i/>
      <sz val="11"/>
      <color theme="1"/>
      <name val="Meiryo UI"/>
      <family val="3"/>
      <charset val="128"/>
    </font>
    <font>
      <sz val="11"/>
      <name val="Meiryo UI"/>
      <family val="3"/>
      <charset val="128"/>
    </font>
    <font>
      <b/>
      <sz val="14"/>
      <name val="游ゴシック"/>
      <family val="3"/>
      <charset val="128"/>
    </font>
    <font>
      <sz val="14"/>
      <color theme="1"/>
      <name val="游ゴシック"/>
      <family val="2"/>
      <charset val="128"/>
      <scheme val="minor"/>
    </font>
    <font>
      <b/>
      <sz val="14"/>
      <color rgb="FFFF0000"/>
      <name val="游ゴシック"/>
      <family val="3"/>
      <charset val="128"/>
      <scheme val="minor"/>
    </font>
    <font>
      <b/>
      <sz val="14"/>
      <color rgb="FF000000"/>
      <name val="Meiryo UI"/>
      <family val="3"/>
      <charset val="128"/>
    </font>
    <font>
      <b/>
      <sz val="14"/>
      <color theme="7"/>
      <name val="Meiryo UI"/>
      <family val="3"/>
      <charset val="128"/>
    </font>
    <font>
      <b/>
      <sz val="14"/>
      <color theme="9"/>
      <name val="Meiryo UI"/>
      <family val="3"/>
      <charset val="128"/>
    </font>
    <font>
      <sz val="11"/>
      <color rgb="FF000000"/>
      <name val="Meiryo UI"/>
      <family val="3"/>
      <charset val="128"/>
    </font>
    <font>
      <sz val="10"/>
      <name val="Meiryo UI"/>
      <family val="3"/>
      <charset val="128"/>
    </font>
    <font>
      <sz val="14"/>
      <name val="游ゴシック"/>
      <family val="2"/>
      <charset val="128"/>
      <scheme val="minor"/>
    </font>
  </fonts>
  <fills count="9">
    <fill>
      <patternFill patternType="none"/>
    </fill>
    <fill>
      <patternFill patternType="gray125"/>
    </fill>
    <fill>
      <patternFill patternType="solid">
        <fgColor theme="2"/>
        <bgColor indexed="64"/>
      </patternFill>
    </fill>
    <fill>
      <patternFill patternType="solid">
        <fgColor theme="7"/>
        <bgColor indexed="64"/>
      </patternFill>
    </fill>
    <fill>
      <patternFill patternType="solid">
        <fgColor theme="7" tint="0.39997558519241921"/>
        <bgColor indexed="64"/>
      </patternFill>
    </fill>
    <fill>
      <patternFill patternType="solid">
        <fgColor theme="9"/>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6"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s>
  <cellStyleXfs count="17">
    <xf numFmtId="0" fontId="0" fillId="0" borderId="0">
      <alignment vertical="center"/>
    </xf>
    <xf numFmtId="0" fontId="3" fillId="0" borderId="0">
      <alignment vertical="center"/>
    </xf>
    <xf numFmtId="9" fontId="3" fillId="0" borderId="0" applyFont="0" applyFill="0" applyBorder="0" applyAlignment="0" applyProtection="0"/>
    <xf numFmtId="0" fontId="8" fillId="0" borderId="0">
      <alignment vertical="center"/>
    </xf>
    <xf numFmtId="0" fontId="9" fillId="0" borderId="0"/>
    <xf numFmtId="0" fontId="7" fillId="0" borderId="0">
      <alignment vertical="center"/>
    </xf>
    <xf numFmtId="0" fontId="10" fillId="0" borderId="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xf numFmtId="176" fontId="3" fillId="0" borderId="0" applyFont="0" applyFill="0" applyBorder="0" applyAlignment="0" applyProtection="0"/>
    <xf numFmtId="38" fontId="8" fillId="0" borderId="0" applyFont="0" applyFill="0" applyBorder="0" applyAlignment="0" applyProtection="0">
      <alignment vertical="center"/>
    </xf>
    <xf numFmtId="0" fontId="8" fillId="0" borderId="0"/>
    <xf numFmtId="9" fontId="7" fillId="0" borderId="0" applyFont="0" applyFill="0" applyBorder="0" applyAlignment="0" applyProtection="0"/>
    <xf numFmtId="176" fontId="3" fillId="0" borderId="0" applyFont="0" applyFill="0" applyBorder="0" applyAlignment="0" applyProtection="0"/>
    <xf numFmtId="38" fontId="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cellStyleXfs>
  <cellXfs count="283">
    <xf numFmtId="0" fontId="0" fillId="0" borderId="0" xfId="0">
      <alignment vertical="center"/>
    </xf>
    <xf numFmtId="0" fontId="4" fillId="0" borderId="0" xfId="1" applyFont="1">
      <alignment vertical="center"/>
    </xf>
    <xf numFmtId="0" fontId="11" fillId="0" borderId="0" xfId="0" applyFont="1">
      <alignment vertical="center"/>
    </xf>
    <xf numFmtId="0" fontId="2" fillId="0" borderId="0" xfId="1" applyFont="1">
      <alignment vertical="center"/>
    </xf>
    <xf numFmtId="0" fontId="5" fillId="0" borderId="0" xfId="1" applyFont="1">
      <alignment vertical="center"/>
    </xf>
    <xf numFmtId="0" fontId="4" fillId="0" borderId="0" xfId="0" applyFont="1">
      <alignment vertical="center"/>
    </xf>
    <xf numFmtId="177" fontId="5" fillId="0" borderId="0" xfId="1" applyNumberFormat="1" applyFont="1" applyAlignment="1">
      <alignment vertical="center" wrapText="1"/>
    </xf>
    <xf numFmtId="177" fontId="5" fillId="0" borderId="0" xfId="1" applyNumberFormat="1" applyFont="1" applyAlignment="1">
      <alignment horizontal="left" vertical="center" wrapText="1" indent="1"/>
    </xf>
    <xf numFmtId="178" fontId="5" fillId="0" borderId="0" xfId="2" applyNumberFormat="1" applyFont="1" applyFill="1" applyBorder="1" applyAlignment="1">
      <alignment vertical="center" wrapText="1"/>
    </xf>
    <xf numFmtId="177" fontId="5" fillId="0" borderId="5" xfId="1" applyNumberFormat="1" applyFont="1" applyBorder="1" applyAlignment="1">
      <alignment horizontal="center" vertical="center" wrapText="1"/>
    </xf>
    <xf numFmtId="177" fontId="5" fillId="0" borderId="6" xfId="1" applyNumberFormat="1" applyFont="1" applyBorder="1" applyAlignment="1">
      <alignment horizontal="center" vertical="center" wrapText="1"/>
    </xf>
    <xf numFmtId="179" fontId="5" fillId="0" borderId="0" xfId="12" applyNumberFormat="1" applyFont="1" applyFill="1" applyBorder="1" applyAlignment="1">
      <alignment horizontal="right" vertical="center"/>
    </xf>
    <xf numFmtId="1" fontId="5" fillId="0" borderId="7" xfId="2" applyNumberFormat="1" applyFont="1" applyFill="1" applyBorder="1" applyAlignment="1">
      <alignment vertical="center" wrapText="1"/>
    </xf>
    <xf numFmtId="177" fontId="4" fillId="0" borderId="0" xfId="1" applyNumberFormat="1" applyFont="1" applyAlignment="1">
      <alignment horizontal="left" vertical="center" wrapText="1" indent="1"/>
    </xf>
    <xf numFmtId="0" fontId="2" fillId="0" borderId="5" xfId="1" applyFont="1" applyBorder="1">
      <alignment vertical="center"/>
    </xf>
    <xf numFmtId="0" fontId="14" fillId="0" borderId="0" xfId="0" applyFont="1">
      <alignment vertical="center"/>
    </xf>
    <xf numFmtId="0" fontId="5" fillId="0" borderId="0" xfId="1" applyFont="1" applyAlignment="1">
      <alignment horizontal="right" vertical="center"/>
    </xf>
    <xf numFmtId="177" fontId="5" fillId="0" borderId="5" xfId="1" applyNumberFormat="1" applyFont="1" applyBorder="1" applyAlignment="1">
      <alignment vertical="center" wrapText="1"/>
    </xf>
    <xf numFmtId="0" fontId="5" fillId="0" borderId="0" xfId="0" applyFont="1">
      <alignment vertical="center"/>
    </xf>
    <xf numFmtId="1" fontId="5" fillId="0" borderId="6" xfId="2" applyNumberFormat="1" applyFont="1" applyFill="1" applyBorder="1" applyAlignment="1">
      <alignment vertical="center" wrapText="1"/>
    </xf>
    <xf numFmtId="1" fontId="5" fillId="0" borderId="4" xfId="2" applyNumberFormat="1" applyFont="1" applyFill="1" applyBorder="1" applyAlignment="1">
      <alignment vertical="center" wrapText="1"/>
    </xf>
    <xf numFmtId="0" fontId="15" fillId="0" borderId="0" xfId="0" applyFont="1" applyAlignment="1">
      <alignment vertical="center" wrapText="1"/>
    </xf>
    <xf numFmtId="177" fontId="5" fillId="0" borderId="14" xfId="1" applyNumberFormat="1" applyFont="1" applyBorder="1" applyAlignment="1">
      <alignment horizontal="left" vertical="center" wrapText="1"/>
    </xf>
    <xf numFmtId="177" fontId="5" fillId="0" borderId="12" xfId="1" applyNumberFormat="1" applyFont="1" applyBorder="1" applyAlignment="1">
      <alignment horizontal="left" vertical="center" wrapText="1"/>
    </xf>
    <xf numFmtId="0" fontId="16" fillId="0" borderId="0" xfId="0" applyFont="1">
      <alignment vertical="center"/>
    </xf>
    <xf numFmtId="0" fontId="19" fillId="0" borderId="0" xfId="15" applyFont="1">
      <alignment vertical="center"/>
    </xf>
    <xf numFmtId="0" fontId="20" fillId="0" borderId="5" xfId="0" applyFont="1" applyBorder="1">
      <alignment vertical="center"/>
    </xf>
    <xf numFmtId="0" fontId="21" fillId="0" borderId="0" xfId="0" applyFont="1">
      <alignment vertical="center"/>
    </xf>
    <xf numFmtId="0" fontId="20" fillId="0" borderId="0" xfId="0" applyFont="1">
      <alignment vertical="center"/>
    </xf>
    <xf numFmtId="0" fontId="11" fillId="0" borderId="5" xfId="0" applyFont="1" applyBorder="1">
      <alignment vertical="center"/>
    </xf>
    <xf numFmtId="0" fontId="5" fillId="0" borderId="0" xfId="0" applyFont="1" applyAlignment="1">
      <alignment vertical="center" wrapText="1"/>
    </xf>
    <xf numFmtId="177" fontId="5" fillId="0" borderId="7" xfId="1" applyNumberFormat="1" applyFont="1" applyBorder="1" applyAlignment="1">
      <alignment vertical="center" wrapText="1"/>
    </xf>
    <xf numFmtId="180" fontId="5" fillId="0" borderId="7" xfId="1" applyNumberFormat="1" applyFont="1" applyBorder="1" applyAlignment="1">
      <alignment vertical="center" wrapText="1"/>
    </xf>
    <xf numFmtId="177" fontId="5" fillId="0" borderId="12" xfId="1" applyNumberFormat="1" applyFont="1" applyBorder="1" applyAlignment="1">
      <alignment horizontal="left" vertical="top" wrapText="1"/>
    </xf>
    <xf numFmtId="0" fontId="5" fillId="0" borderId="12" xfId="0" applyFont="1" applyBorder="1" applyAlignment="1">
      <alignment horizontal="left" vertical="top"/>
    </xf>
    <xf numFmtId="0" fontId="5" fillId="0" borderId="14" xfId="3" applyFont="1" applyBorder="1" applyAlignment="1">
      <alignment horizontal="left" vertical="top" wrapText="1"/>
    </xf>
    <xf numFmtId="0" fontId="5" fillId="0" borderId="5" xfId="1" applyFont="1" applyBorder="1" applyAlignment="1">
      <alignment vertical="center" wrapText="1"/>
    </xf>
    <xf numFmtId="0" fontId="5" fillId="0" borderId="12" xfId="0" applyFont="1" applyBorder="1" applyAlignment="1">
      <alignment vertical="center" wrapText="1"/>
    </xf>
    <xf numFmtId="0" fontId="5" fillId="0" borderId="12" xfId="0" applyFont="1" applyBorder="1">
      <alignment vertical="center"/>
    </xf>
    <xf numFmtId="0" fontId="5" fillId="0" borderId="7" xfId="0" applyFont="1" applyBorder="1">
      <alignment vertical="center"/>
    </xf>
    <xf numFmtId="0" fontId="5" fillId="0" borderId="14" xfId="3" applyFont="1" applyBorder="1" applyAlignment="1">
      <alignment vertical="top" wrapText="1"/>
    </xf>
    <xf numFmtId="0" fontId="5" fillId="0" borderId="5" xfId="1" applyFont="1" applyBorder="1">
      <alignment vertical="center"/>
    </xf>
    <xf numFmtId="0" fontId="5" fillId="0" borderId="5" xfId="0" applyFont="1" applyBorder="1">
      <alignment vertical="center"/>
    </xf>
    <xf numFmtId="0" fontId="5" fillId="0" borderId="8" xfId="1" applyFont="1" applyBorder="1">
      <alignment vertical="center"/>
    </xf>
    <xf numFmtId="0" fontId="5" fillId="0" borderId="8" xfId="0" applyFont="1" applyBorder="1">
      <alignment vertical="center"/>
    </xf>
    <xf numFmtId="0" fontId="5" fillId="0" borderId="9" xfId="0" applyFont="1" applyBorder="1">
      <alignment vertical="center"/>
    </xf>
    <xf numFmtId="3" fontId="5" fillId="0" borderId="5" xfId="1" applyNumberFormat="1" applyFont="1" applyBorder="1">
      <alignment vertical="center"/>
    </xf>
    <xf numFmtId="3" fontId="5" fillId="0" borderId="5" xfId="0" applyNumberFormat="1" applyFont="1" applyBorder="1">
      <alignment vertical="center"/>
    </xf>
    <xf numFmtId="38" fontId="5" fillId="0" borderId="3" xfId="14" applyFont="1" applyFill="1" applyBorder="1">
      <alignment vertical="center"/>
    </xf>
    <xf numFmtId="38" fontId="5" fillId="0" borderId="4" xfId="14" applyFont="1" applyFill="1" applyBorder="1">
      <alignment vertical="center"/>
    </xf>
    <xf numFmtId="38" fontId="5" fillId="0" borderId="5" xfId="14" applyFont="1" applyFill="1" applyBorder="1">
      <alignment vertical="center"/>
    </xf>
    <xf numFmtId="38" fontId="5" fillId="0" borderId="6" xfId="14" applyFont="1" applyFill="1" applyBorder="1">
      <alignment vertical="center"/>
    </xf>
    <xf numFmtId="38" fontId="5" fillId="0" borderId="17" xfId="14" applyFont="1" applyFill="1" applyBorder="1">
      <alignment vertical="center"/>
    </xf>
    <xf numFmtId="38" fontId="5" fillId="0" borderId="18" xfId="14" applyFont="1" applyFill="1" applyBorder="1">
      <alignment vertical="center"/>
    </xf>
    <xf numFmtId="0" fontId="4" fillId="0" borderId="12" xfId="3" applyFont="1" applyBorder="1" applyAlignment="1">
      <alignment vertical="top" wrapText="1"/>
    </xf>
    <xf numFmtId="0" fontId="5" fillId="0" borderId="7" xfId="1" applyFont="1" applyBorder="1" applyAlignment="1">
      <alignment horizontal="right" vertical="center"/>
    </xf>
    <xf numFmtId="0" fontId="5" fillId="0" borderId="5" xfId="1" applyFont="1" applyBorder="1" applyAlignment="1">
      <alignment horizontal="right" vertical="center"/>
    </xf>
    <xf numFmtId="0" fontId="5" fillId="0" borderId="6" xfId="1" applyFont="1" applyBorder="1" applyAlignment="1">
      <alignment horizontal="right" vertical="center"/>
    </xf>
    <xf numFmtId="3" fontId="5" fillId="0" borderId="6" xfId="0" applyNumberFormat="1" applyFont="1" applyBorder="1">
      <alignment vertical="center"/>
    </xf>
    <xf numFmtId="178" fontId="5" fillId="0" borderId="7" xfId="2" applyNumberFormat="1" applyFont="1" applyFill="1" applyBorder="1" applyAlignment="1">
      <alignment vertical="center" wrapText="1"/>
    </xf>
    <xf numFmtId="178" fontId="5" fillId="0" borderId="5" xfId="2" applyNumberFormat="1" applyFont="1" applyFill="1" applyBorder="1" applyAlignment="1">
      <alignment vertical="center" wrapText="1"/>
    </xf>
    <xf numFmtId="178" fontId="5" fillId="0" borderId="6" xfId="2" applyNumberFormat="1" applyFont="1" applyFill="1" applyBorder="1" applyAlignment="1">
      <alignment vertical="center" wrapText="1"/>
    </xf>
    <xf numFmtId="177" fontId="5" fillId="0" borderId="14" xfId="1" applyNumberFormat="1" applyFont="1" applyBorder="1" applyAlignment="1">
      <alignment vertical="center" wrapText="1"/>
    </xf>
    <xf numFmtId="177" fontId="5" fillId="0" borderId="0" xfId="1" applyNumberFormat="1" applyFont="1" applyAlignment="1">
      <alignment horizontal="left" vertical="center" wrapText="1"/>
    </xf>
    <xf numFmtId="177" fontId="5" fillId="0" borderId="0" xfId="1" applyNumberFormat="1" applyFont="1">
      <alignment vertical="center"/>
    </xf>
    <xf numFmtId="180" fontId="5" fillId="0" borderId="0" xfId="1" applyNumberFormat="1" applyFont="1" applyAlignment="1">
      <alignment vertical="center" wrapText="1"/>
    </xf>
    <xf numFmtId="0" fontId="5" fillId="0" borderId="0" xfId="1" applyFont="1" applyAlignment="1">
      <alignment vertical="center" wrapText="1"/>
    </xf>
    <xf numFmtId="177" fontId="5" fillId="0" borderId="12" xfId="1" applyNumberFormat="1" applyFont="1" applyBorder="1" applyAlignment="1">
      <alignment horizontal="left" vertical="center" wrapText="1" indent="1"/>
    </xf>
    <xf numFmtId="0" fontId="22" fillId="0" borderId="7" xfId="0" applyFont="1" applyBorder="1">
      <alignment vertical="center"/>
    </xf>
    <xf numFmtId="0" fontId="5" fillId="0" borderId="12" xfId="3" applyFont="1" applyBorder="1" applyAlignment="1">
      <alignment vertical="top" wrapText="1"/>
    </xf>
    <xf numFmtId="0" fontId="4" fillId="0" borderId="0" xfId="1" applyFont="1" applyAlignment="1">
      <alignment vertical="center" wrapText="1"/>
    </xf>
    <xf numFmtId="0" fontId="23" fillId="0" borderId="0" xfId="0" applyFont="1">
      <alignment vertical="center"/>
    </xf>
    <xf numFmtId="0" fontId="24" fillId="0" borderId="0" xfId="0" applyFont="1">
      <alignment vertical="center"/>
    </xf>
    <xf numFmtId="0" fontId="25" fillId="0" borderId="0" xfId="0" applyFont="1">
      <alignment vertical="center"/>
    </xf>
    <xf numFmtId="177" fontId="5" fillId="0" borderId="12" xfId="1" applyNumberFormat="1" applyFont="1" applyBorder="1" applyAlignment="1">
      <alignment vertical="center" wrapText="1"/>
    </xf>
    <xf numFmtId="177" fontId="5" fillId="0" borderId="0" xfId="1" applyNumberFormat="1" applyFont="1" applyAlignment="1">
      <alignment horizontal="center" vertical="center" wrapText="1"/>
    </xf>
    <xf numFmtId="177" fontId="5" fillId="0" borderId="7" xfId="1" applyNumberFormat="1" applyFont="1" applyBorder="1" applyAlignment="1">
      <alignment horizontal="center" vertical="center" wrapText="1"/>
    </xf>
    <xf numFmtId="177" fontId="5" fillId="0" borderId="13" xfId="1" applyNumberFormat="1" applyFont="1" applyBorder="1" applyAlignment="1">
      <alignment horizontal="left" vertical="center" wrapText="1"/>
    </xf>
    <xf numFmtId="177" fontId="5" fillId="0" borderId="3" xfId="1" applyNumberFormat="1" applyFont="1" applyBorder="1" applyAlignment="1">
      <alignment horizontal="left" vertical="center" wrapText="1"/>
    </xf>
    <xf numFmtId="177" fontId="5" fillId="0" borderId="3" xfId="1" applyNumberFormat="1" applyFont="1" applyBorder="1" applyAlignment="1">
      <alignment vertical="center" wrapText="1"/>
    </xf>
    <xf numFmtId="177" fontId="5" fillId="0" borderId="4" xfId="1" applyNumberFormat="1" applyFont="1" applyBorder="1" applyAlignment="1">
      <alignment vertical="center" wrapText="1"/>
    </xf>
    <xf numFmtId="177" fontId="5" fillId="0" borderId="6" xfId="1" applyNumberFormat="1" applyFont="1" applyBorder="1" applyAlignment="1">
      <alignment vertical="center" wrapText="1"/>
    </xf>
    <xf numFmtId="177" fontId="5" fillId="0" borderId="7" xfId="1" applyNumberFormat="1" applyFont="1" applyBorder="1" applyAlignment="1">
      <alignment horizontal="left" vertical="center" wrapText="1"/>
    </xf>
    <xf numFmtId="177" fontId="5" fillId="0" borderId="1" xfId="1" applyNumberFormat="1" applyFont="1" applyBorder="1" applyAlignment="1">
      <alignment horizontal="left" vertical="center" wrapText="1"/>
    </xf>
    <xf numFmtId="177" fontId="5" fillId="0" borderId="8" xfId="1" applyNumberFormat="1" applyFont="1" applyBorder="1" applyAlignment="1">
      <alignment horizontal="left" vertical="center" wrapText="1"/>
    </xf>
    <xf numFmtId="178" fontId="5" fillId="0" borderId="8" xfId="1" applyNumberFormat="1" applyFont="1" applyBorder="1" applyAlignment="1">
      <alignment horizontal="right" vertical="center"/>
    </xf>
    <xf numFmtId="1" fontId="5" fillId="0" borderId="8" xfId="1" applyNumberFormat="1" applyFont="1" applyBorder="1">
      <alignment vertical="center"/>
    </xf>
    <xf numFmtId="1" fontId="5" fillId="0" borderId="9" xfId="1" applyNumberFormat="1" applyFont="1" applyBorder="1">
      <alignment vertical="center"/>
    </xf>
    <xf numFmtId="178" fontId="5" fillId="0" borderId="7" xfId="1" applyNumberFormat="1" applyFont="1" applyBorder="1">
      <alignment vertical="center"/>
    </xf>
    <xf numFmtId="177" fontId="5" fillId="0" borderId="12" xfId="1" applyNumberFormat="1" applyFont="1" applyBorder="1" applyAlignment="1">
      <alignment horizontal="right" vertical="center" wrapText="1"/>
    </xf>
    <xf numFmtId="177" fontId="5" fillId="0" borderId="14" xfId="1" applyNumberFormat="1" applyFont="1" applyBorder="1" applyAlignment="1">
      <alignment horizontal="right" vertical="center" wrapText="1"/>
    </xf>
    <xf numFmtId="178" fontId="5" fillId="0" borderId="6" xfId="1" applyNumberFormat="1" applyFont="1" applyBorder="1">
      <alignment vertical="center"/>
    </xf>
    <xf numFmtId="0" fontId="5" fillId="0" borderId="12" xfId="1" applyFont="1" applyBorder="1" applyAlignment="1">
      <alignment horizontal="right" vertical="center"/>
    </xf>
    <xf numFmtId="0" fontId="5" fillId="0" borderId="0" xfId="1" applyFont="1" applyAlignment="1">
      <alignment horizontal="right" vertical="center" wrapText="1"/>
    </xf>
    <xf numFmtId="177" fontId="5" fillId="0" borderId="11" xfId="1" applyNumberFormat="1" applyFont="1" applyBorder="1" applyAlignment="1">
      <alignment horizontal="left" vertical="center" wrapText="1"/>
    </xf>
    <xf numFmtId="177" fontId="5" fillId="0" borderId="10" xfId="1" applyNumberFormat="1" applyFont="1" applyBorder="1" applyAlignment="1">
      <alignment horizontal="left" vertical="center" wrapText="1"/>
    </xf>
    <xf numFmtId="177" fontId="5" fillId="0" borderId="10" xfId="1" applyNumberFormat="1" applyFont="1" applyBorder="1" applyAlignment="1">
      <alignment vertical="center" wrapText="1"/>
    </xf>
    <xf numFmtId="177" fontId="5" fillId="0" borderId="7" xfId="1" applyNumberFormat="1" applyFont="1" applyBorder="1" applyAlignment="1">
      <alignment horizontal="left" vertical="center" wrapText="1" indent="1"/>
    </xf>
    <xf numFmtId="177" fontId="5" fillId="0" borderId="0" xfId="1" applyNumberFormat="1" applyFont="1" applyAlignment="1">
      <alignment horizontal="right" vertical="center" wrapText="1"/>
    </xf>
    <xf numFmtId="177" fontId="5" fillId="0" borderId="5" xfId="1" applyNumberFormat="1" applyFont="1" applyBorder="1" applyAlignment="1">
      <alignment horizontal="right" vertical="center" wrapText="1"/>
    </xf>
    <xf numFmtId="0" fontId="5" fillId="0" borderId="1" xfId="1" applyFont="1" applyBorder="1" applyAlignment="1">
      <alignment horizontal="left" vertical="center"/>
    </xf>
    <xf numFmtId="0" fontId="5" fillId="0" borderId="8" xfId="1" applyFont="1" applyBorder="1" applyAlignment="1">
      <alignment horizontal="left" vertical="center" wrapText="1"/>
    </xf>
    <xf numFmtId="0" fontId="5" fillId="0" borderId="3" xfId="1" applyFont="1" applyBorder="1">
      <alignment vertical="center"/>
    </xf>
    <xf numFmtId="178" fontId="5" fillId="0" borderId="3" xfId="1" applyNumberFormat="1" applyFont="1" applyBorder="1">
      <alignment vertical="center"/>
    </xf>
    <xf numFmtId="0" fontId="5" fillId="0" borderId="4" xfId="1" applyFont="1" applyBorder="1">
      <alignment vertical="center"/>
    </xf>
    <xf numFmtId="0" fontId="5" fillId="0" borderId="7" xfId="1" applyFont="1" applyBorder="1">
      <alignment vertical="center"/>
    </xf>
    <xf numFmtId="179" fontId="5" fillId="0" borderId="0" xfId="12" applyNumberFormat="1" applyFont="1" applyFill="1" applyBorder="1" applyAlignment="1">
      <alignment vertical="center"/>
    </xf>
    <xf numFmtId="177" fontId="5" fillId="0" borderId="5" xfId="1" applyNumberFormat="1" applyFont="1" applyBorder="1" applyAlignment="1">
      <alignment horizontal="left" vertical="center" wrapText="1"/>
    </xf>
    <xf numFmtId="179" fontId="5" fillId="0" borderId="5" xfId="12" applyNumberFormat="1" applyFont="1" applyFill="1" applyBorder="1" applyAlignment="1">
      <alignment vertical="center"/>
    </xf>
    <xf numFmtId="0" fontId="5" fillId="0" borderId="6" xfId="1" applyFont="1" applyBorder="1">
      <alignment vertical="center"/>
    </xf>
    <xf numFmtId="178" fontId="5" fillId="0" borderId="4" xfId="1" applyNumberFormat="1" applyFont="1" applyBorder="1">
      <alignment vertical="center"/>
    </xf>
    <xf numFmtId="178" fontId="13" fillId="0" borderId="3" xfId="0" applyNumberFormat="1" applyFont="1" applyBorder="1">
      <alignment vertical="center"/>
    </xf>
    <xf numFmtId="0" fontId="6" fillId="3" borderId="1" xfId="1" applyFont="1" applyFill="1" applyBorder="1">
      <alignment vertical="center"/>
    </xf>
    <xf numFmtId="0" fontId="2" fillId="3" borderId="8" xfId="0" applyFont="1" applyFill="1" applyBorder="1" applyAlignment="1">
      <alignment horizontal="center" vertical="center"/>
    </xf>
    <xf numFmtId="0" fontId="2" fillId="3" borderId="8" xfId="1" applyFont="1" applyFill="1" applyBorder="1" applyAlignment="1">
      <alignment horizontal="center" vertical="center"/>
    </xf>
    <xf numFmtId="0" fontId="2" fillId="3" borderId="9" xfId="1" applyFont="1" applyFill="1" applyBorder="1" applyAlignment="1">
      <alignment horizontal="center" vertical="center"/>
    </xf>
    <xf numFmtId="177" fontId="2" fillId="4" borderId="0" xfId="1" applyNumberFormat="1" applyFont="1" applyFill="1" applyAlignment="1">
      <alignment horizontal="center" vertical="center" wrapText="1"/>
    </xf>
    <xf numFmtId="177" fontId="2" fillId="4" borderId="7" xfId="1" applyNumberFormat="1" applyFont="1" applyFill="1" applyBorder="1" applyAlignment="1">
      <alignment horizontal="center" vertical="center" wrapText="1"/>
    </xf>
    <xf numFmtId="177" fontId="2" fillId="4" borderId="8" xfId="1" applyNumberFormat="1" applyFont="1" applyFill="1" applyBorder="1" applyAlignment="1">
      <alignment horizontal="center" vertical="center" wrapText="1"/>
    </xf>
    <xf numFmtId="177" fontId="2" fillId="4" borderId="9" xfId="1" applyNumberFormat="1" applyFont="1" applyFill="1" applyBorder="1" applyAlignment="1">
      <alignment horizontal="center" vertical="center" wrapText="1"/>
    </xf>
    <xf numFmtId="0" fontId="23" fillId="5" borderId="8" xfId="0" applyFont="1" applyFill="1" applyBorder="1">
      <alignment vertical="center"/>
    </xf>
    <xf numFmtId="0" fontId="2" fillId="5" borderId="8" xfId="1" applyFont="1" applyFill="1" applyBorder="1">
      <alignment vertical="center"/>
    </xf>
    <xf numFmtId="0" fontId="5" fillId="5" borderId="9" xfId="1" applyFont="1" applyFill="1" applyBorder="1">
      <alignment vertical="center"/>
    </xf>
    <xf numFmtId="177" fontId="2" fillId="6" borderId="0" xfId="1" applyNumberFormat="1" applyFont="1" applyFill="1" applyAlignment="1">
      <alignment horizontal="center" vertical="center" wrapText="1"/>
    </xf>
    <xf numFmtId="177" fontId="2" fillId="6" borderId="7" xfId="1" applyNumberFormat="1" applyFont="1" applyFill="1" applyBorder="1" applyAlignment="1">
      <alignment horizontal="center" vertical="center" wrapText="1"/>
    </xf>
    <xf numFmtId="177" fontId="2" fillId="6" borderId="8" xfId="1" applyNumberFormat="1" applyFont="1" applyFill="1" applyBorder="1" applyAlignment="1">
      <alignment horizontal="center" vertical="center" wrapText="1"/>
    </xf>
    <xf numFmtId="177" fontId="2" fillId="6" borderId="9" xfId="1" applyNumberFormat="1" applyFont="1" applyFill="1" applyBorder="1" applyAlignment="1">
      <alignment horizontal="center" vertical="center" wrapText="1"/>
    </xf>
    <xf numFmtId="0" fontId="2" fillId="6" borderId="1" xfId="0" applyFont="1" applyFill="1" applyBorder="1">
      <alignment vertical="center"/>
    </xf>
    <xf numFmtId="0" fontId="5" fillId="0" borderId="14" xfId="1" applyFont="1" applyBorder="1" applyAlignment="1">
      <alignment horizontal="right" vertical="center"/>
    </xf>
    <xf numFmtId="0" fontId="5" fillId="0" borderId="5" xfId="1" applyFont="1" applyBorder="1" applyAlignment="1">
      <alignment horizontal="right" vertical="center" wrapText="1"/>
    </xf>
    <xf numFmtId="178" fontId="5" fillId="0" borderId="5" xfId="1" applyNumberFormat="1" applyFont="1" applyBorder="1">
      <alignment vertical="center"/>
    </xf>
    <xf numFmtId="0" fontId="13" fillId="0" borderId="8" xfId="0" applyFont="1" applyBorder="1">
      <alignment vertical="center"/>
    </xf>
    <xf numFmtId="0" fontId="2" fillId="0" borderId="8" xfId="0"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6" fillId="2" borderId="1" xfId="1" applyFont="1" applyFill="1" applyBorder="1">
      <alignment vertical="center"/>
    </xf>
    <xf numFmtId="0" fontId="6" fillId="2" borderId="8" xfId="1" applyFont="1" applyFill="1" applyBorder="1" applyAlignment="1">
      <alignment vertical="center" wrapText="1"/>
    </xf>
    <xf numFmtId="0" fontId="2" fillId="2" borderId="8" xfId="0" applyFont="1" applyFill="1" applyBorder="1" applyAlignment="1">
      <alignment horizontal="center" vertical="center"/>
    </xf>
    <xf numFmtId="0" fontId="2" fillId="2" borderId="8" xfId="1" applyFont="1" applyFill="1" applyBorder="1" applyAlignment="1">
      <alignment horizontal="center" vertical="center"/>
    </xf>
    <xf numFmtId="0" fontId="2" fillId="2" borderId="9" xfId="1" applyFont="1" applyFill="1" applyBorder="1" applyAlignment="1">
      <alignment horizontal="center" vertical="center"/>
    </xf>
    <xf numFmtId="177" fontId="5" fillId="0" borderId="4" xfId="1" applyNumberFormat="1" applyFont="1" applyBorder="1" applyAlignment="1">
      <alignment horizontal="center" vertical="center" wrapText="1"/>
    </xf>
    <xf numFmtId="0" fontId="6" fillId="3" borderId="8" xfId="1" applyFont="1" applyFill="1" applyBorder="1">
      <alignment vertical="center"/>
    </xf>
    <xf numFmtId="0" fontId="2" fillId="3" borderId="8" xfId="0" applyFont="1" applyFill="1" applyBorder="1">
      <alignment vertical="center"/>
    </xf>
    <xf numFmtId="0" fontId="2" fillId="3" borderId="8" xfId="1" applyFont="1" applyFill="1" applyBorder="1">
      <alignment vertical="center"/>
    </xf>
    <xf numFmtId="0" fontId="2" fillId="3" borderId="9" xfId="1" applyFont="1" applyFill="1" applyBorder="1">
      <alignment vertical="center"/>
    </xf>
    <xf numFmtId="177" fontId="2" fillId="7" borderId="1" xfId="1" applyNumberFormat="1" applyFont="1" applyFill="1" applyBorder="1" applyAlignment="1">
      <alignment vertical="center" wrapText="1"/>
    </xf>
    <xf numFmtId="177" fontId="2" fillId="7" borderId="8" xfId="1" applyNumberFormat="1" applyFont="1" applyFill="1" applyBorder="1" applyAlignment="1">
      <alignment vertical="center" wrapText="1"/>
    </xf>
    <xf numFmtId="177" fontId="5" fillId="7" borderId="8" xfId="1" applyNumberFormat="1" applyFont="1" applyFill="1" applyBorder="1" applyAlignment="1">
      <alignment horizontal="center" vertical="center" wrapText="1"/>
    </xf>
    <xf numFmtId="177" fontId="5" fillId="7" borderId="9" xfId="1" applyNumberFormat="1" applyFont="1" applyFill="1" applyBorder="1" applyAlignment="1">
      <alignment horizontal="center" vertical="center" wrapText="1"/>
    </xf>
    <xf numFmtId="177" fontId="2" fillId="7" borderId="1" xfId="1" applyNumberFormat="1" applyFont="1" applyFill="1" applyBorder="1" applyAlignment="1">
      <alignment horizontal="left" vertical="top" wrapText="1"/>
    </xf>
    <xf numFmtId="177" fontId="2" fillId="7" borderId="8" xfId="1" applyNumberFormat="1" applyFont="1" applyFill="1" applyBorder="1" applyAlignment="1">
      <alignment horizontal="left" vertical="center" wrapText="1"/>
    </xf>
    <xf numFmtId="0" fontId="2" fillId="7" borderId="1" xfId="0" applyFont="1" applyFill="1" applyBorder="1" applyAlignment="1">
      <alignment vertical="center" wrapText="1"/>
    </xf>
    <xf numFmtId="0" fontId="2" fillId="7" borderId="8" xfId="1" applyFont="1" applyFill="1" applyBorder="1">
      <alignment vertical="center"/>
    </xf>
    <xf numFmtId="0" fontId="2" fillId="7" borderId="1" xfId="3" applyFont="1" applyFill="1" applyBorder="1" applyAlignment="1">
      <alignment vertical="top" wrapText="1"/>
    </xf>
    <xf numFmtId="0" fontId="29" fillId="0" borderId="0" xfId="0" applyFont="1">
      <alignment vertical="center"/>
    </xf>
    <xf numFmtId="0" fontId="18" fillId="0" borderId="0" xfId="16">
      <alignment vertical="center"/>
    </xf>
    <xf numFmtId="0" fontId="22" fillId="0" borderId="0" xfId="0" applyFont="1">
      <alignment vertical="center"/>
    </xf>
    <xf numFmtId="0" fontId="5" fillId="0" borderId="1" xfId="3" applyFont="1" applyBorder="1" applyAlignment="1">
      <alignment horizontal="left" vertical="center" wrapText="1"/>
    </xf>
    <xf numFmtId="0" fontId="5" fillId="0" borderId="8" xfId="0" applyFont="1" applyBorder="1" applyAlignment="1">
      <alignment vertical="center" wrapText="1"/>
    </xf>
    <xf numFmtId="182" fontId="5" fillId="0" borderId="8" xfId="1" applyNumberFormat="1" applyFont="1" applyBorder="1">
      <alignment vertical="center"/>
    </xf>
    <xf numFmtId="182" fontId="5" fillId="0" borderId="9" xfId="0" applyNumberFormat="1" applyFont="1" applyBorder="1">
      <alignment vertical="center"/>
    </xf>
    <xf numFmtId="0" fontId="22" fillId="0" borderId="0" xfId="0" applyFont="1" applyAlignment="1">
      <alignment vertical="center" wrapText="1"/>
    </xf>
    <xf numFmtId="0" fontId="5" fillId="0" borderId="13" xfId="3" applyFont="1" applyBorder="1" applyAlignment="1">
      <alignment vertical="top" wrapText="1"/>
    </xf>
    <xf numFmtId="0" fontId="5" fillId="0" borderId="3" xfId="1" applyFont="1" applyBorder="1" applyAlignment="1">
      <alignment vertical="center" wrapText="1"/>
    </xf>
    <xf numFmtId="0" fontId="2" fillId="7" borderId="3" xfId="1" applyFont="1" applyFill="1" applyBorder="1" applyAlignment="1">
      <alignment vertical="center" wrapText="1"/>
    </xf>
    <xf numFmtId="0" fontId="5" fillId="0" borderId="16" xfId="3" applyFont="1" applyBorder="1" applyAlignment="1">
      <alignment vertical="top" wrapText="1"/>
    </xf>
    <xf numFmtId="0" fontId="5" fillId="0" borderId="17" xfId="1" applyFont="1" applyBorder="1" applyAlignment="1">
      <alignment vertical="center" wrapText="1"/>
    </xf>
    <xf numFmtId="0" fontId="14" fillId="0" borderId="0" xfId="1" applyFont="1">
      <alignment vertical="center"/>
    </xf>
    <xf numFmtId="0" fontId="30" fillId="0" borderId="0" xfId="1" applyFont="1">
      <alignment vertical="center"/>
    </xf>
    <xf numFmtId="0" fontId="2" fillId="0" borderId="1" xfId="1" applyFont="1" applyBorder="1">
      <alignment vertical="center"/>
    </xf>
    <xf numFmtId="0" fontId="2" fillId="0" borderId="8" xfId="1" applyFont="1" applyBorder="1" applyAlignment="1">
      <alignment vertical="center" wrapText="1"/>
    </xf>
    <xf numFmtId="0" fontId="2" fillId="3" borderId="1" xfId="1" applyFont="1" applyFill="1" applyBorder="1">
      <alignment vertical="center"/>
    </xf>
    <xf numFmtId="0" fontId="2" fillId="3" borderId="8" xfId="1" applyFont="1" applyFill="1" applyBorder="1" applyAlignment="1">
      <alignment vertical="center" wrapText="1"/>
    </xf>
    <xf numFmtId="177" fontId="2" fillId="4" borderId="12" xfId="1" applyNumberFormat="1" applyFont="1" applyFill="1" applyBorder="1" applyAlignment="1">
      <alignment vertical="center" wrapText="1"/>
    </xf>
    <xf numFmtId="177" fontId="2" fillId="4" borderId="0" xfId="1" applyNumberFormat="1" applyFont="1" applyFill="1" applyAlignment="1">
      <alignment vertical="center" wrapText="1"/>
    </xf>
    <xf numFmtId="177" fontId="5" fillId="0" borderId="4" xfId="1" applyNumberFormat="1" applyFont="1" applyBorder="1" applyAlignment="1">
      <alignment horizontal="left" vertical="center" wrapText="1"/>
    </xf>
    <xf numFmtId="180" fontId="5" fillId="0" borderId="3" xfId="1" applyNumberFormat="1" applyFont="1" applyBorder="1" applyAlignment="1">
      <alignment horizontal="right" vertical="center" wrapText="1"/>
    </xf>
    <xf numFmtId="177" fontId="5" fillId="0" borderId="6" xfId="1" applyNumberFormat="1" applyFont="1" applyBorder="1" applyAlignment="1">
      <alignment horizontal="left" vertical="center" wrapText="1"/>
    </xf>
    <xf numFmtId="180" fontId="5" fillId="0" borderId="5" xfId="1" applyNumberFormat="1" applyFont="1" applyBorder="1" applyAlignment="1">
      <alignment horizontal="right" vertical="center" wrapText="1"/>
    </xf>
    <xf numFmtId="1" fontId="5" fillId="0" borderId="0" xfId="1" applyNumberFormat="1" applyFont="1" applyAlignment="1">
      <alignment horizontal="right" vertical="center"/>
    </xf>
    <xf numFmtId="177" fontId="5" fillId="0" borderId="7" xfId="1" applyNumberFormat="1" applyFont="1" applyBorder="1" applyAlignment="1">
      <alignment horizontal="right" vertical="center" wrapText="1" indent="1"/>
    </xf>
    <xf numFmtId="178" fontId="5" fillId="0" borderId="0" xfId="1" applyNumberFormat="1" applyFont="1">
      <alignment vertical="center"/>
    </xf>
    <xf numFmtId="177" fontId="2" fillId="4" borderId="1" xfId="1" applyNumberFormat="1" applyFont="1" applyFill="1" applyBorder="1" applyAlignment="1">
      <alignment vertical="center" wrapText="1"/>
    </xf>
    <xf numFmtId="177" fontId="2" fillId="4" borderId="8" xfId="1" applyNumberFormat="1" applyFont="1" applyFill="1" applyBorder="1" applyAlignment="1">
      <alignment horizontal="left" vertical="center" wrapText="1"/>
    </xf>
    <xf numFmtId="0" fontId="5" fillId="0" borderId="13" xfId="1" applyFont="1" applyBorder="1" applyAlignment="1">
      <alignment horizontal="left" vertical="center"/>
    </xf>
    <xf numFmtId="0" fontId="5" fillId="0" borderId="3" xfId="1" applyFont="1" applyBorder="1" applyAlignment="1">
      <alignment horizontal="left" vertical="center" wrapText="1"/>
    </xf>
    <xf numFmtId="177" fontId="5" fillId="0" borderId="3" xfId="1" applyNumberFormat="1" applyFont="1" applyBorder="1" applyAlignment="1">
      <alignment horizontal="center" vertical="center"/>
    </xf>
    <xf numFmtId="0" fontId="31" fillId="0" borderId="7" xfId="0" applyFont="1" applyBorder="1">
      <alignment vertical="center"/>
    </xf>
    <xf numFmtId="0" fontId="31" fillId="0" borderId="0" xfId="0" applyFont="1" applyAlignment="1">
      <alignment vertical="center" wrapText="1"/>
    </xf>
    <xf numFmtId="0" fontId="31" fillId="0" borderId="0" xfId="0" applyFont="1">
      <alignment vertical="center"/>
    </xf>
    <xf numFmtId="177" fontId="2" fillId="4" borderId="1" xfId="1" applyNumberFormat="1" applyFont="1" applyFill="1" applyBorder="1" applyAlignment="1">
      <alignment horizontal="left" vertical="center" wrapText="1"/>
    </xf>
    <xf numFmtId="181" fontId="5" fillId="0" borderId="5" xfId="14" applyNumberFormat="1" applyFont="1" applyFill="1" applyBorder="1">
      <alignment vertical="center"/>
    </xf>
    <xf numFmtId="0" fontId="2" fillId="4" borderId="1" xfId="1" applyFont="1" applyFill="1" applyBorder="1">
      <alignment vertical="center"/>
    </xf>
    <xf numFmtId="0" fontId="2" fillId="4" borderId="20" xfId="1" applyFont="1" applyFill="1" applyBorder="1" applyAlignment="1">
      <alignment vertical="center" wrapText="1"/>
    </xf>
    <xf numFmtId="0" fontId="5" fillId="0" borderId="15" xfId="3" applyFont="1" applyBorder="1" applyAlignment="1">
      <alignment vertical="top" wrapText="1"/>
    </xf>
    <xf numFmtId="0" fontId="5" fillId="0" borderId="20" xfId="1" applyFont="1" applyBorder="1" applyAlignment="1">
      <alignment vertical="center" wrapText="1"/>
    </xf>
    <xf numFmtId="0" fontId="5" fillId="0" borderId="8" xfId="1" applyFont="1" applyBorder="1" applyAlignment="1">
      <alignment horizontal="center" vertical="center"/>
    </xf>
    <xf numFmtId="0" fontId="13" fillId="0" borderId="0" xfId="0" applyFont="1">
      <alignment vertical="center"/>
    </xf>
    <xf numFmtId="0" fontId="2" fillId="4" borderId="8" xfId="1" applyFont="1" applyFill="1" applyBorder="1" applyAlignment="1">
      <alignment vertical="center" wrapText="1"/>
    </xf>
    <xf numFmtId="0" fontId="2" fillId="0" borderId="12" xfId="1" applyFont="1" applyBorder="1">
      <alignment vertical="center"/>
    </xf>
    <xf numFmtId="0" fontId="2" fillId="5" borderId="1" xfId="1" applyFont="1" applyFill="1" applyBorder="1">
      <alignment vertical="center"/>
    </xf>
    <xf numFmtId="0" fontId="2" fillId="5" borderId="8" xfId="1" applyFont="1" applyFill="1" applyBorder="1" applyAlignment="1">
      <alignment vertical="center" wrapText="1"/>
    </xf>
    <xf numFmtId="0" fontId="2" fillId="0" borderId="19" xfId="1" applyFont="1" applyBorder="1" applyAlignment="1">
      <alignment vertical="center" wrapText="1"/>
    </xf>
    <xf numFmtId="177" fontId="2" fillId="6" borderId="12" xfId="1" applyNumberFormat="1" applyFont="1" applyFill="1" applyBorder="1" applyAlignment="1">
      <alignment vertical="center" wrapText="1"/>
    </xf>
    <xf numFmtId="177" fontId="2" fillId="6" borderId="5" xfId="1" applyNumberFormat="1" applyFont="1" applyFill="1" applyBorder="1" applyAlignment="1">
      <alignment vertical="center" wrapText="1"/>
    </xf>
    <xf numFmtId="38" fontId="5" fillId="0" borderId="3" xfId="14" applyFont="1" applyFill="1" applyBorder="1" applyAlignment="1">
      <alignment horizontal="right" vertical="center"/>
    </xf>
    <xf numFmtId="178" fontId="5" fillId="0" borderId="0" xfId="1" applyNumberFormat="1" applyFont="1" applyAlignment="1">
      <alignment horizontal="right" vertical="center" wrapText="1"/>
    </xf>
    <xf numFmtId="1" fontId="5" fillId="0" borderId="5" xfId="1" applyNumberFormat="1" applyFont="1" applyBorder="1" applyAlignment="1">
      <alignment horizontal="right" vertical="center"/>
    </xf>
    <xf numFmtId="177" fontId="2" fillId="6" borderId="1" xfId="1" applyNumberFormat="1" applyFont="1" applyFill="1" applyBorder="1" applyAlignment="1">
      <alignment vertical="center" wrapText="1"/>
    </xf>
    <xf numFmtId="177" fontId="2" fillId="6" borderId="8" xfId="1" applyNumberFormat="1" applyFont="1" applyFill="1" applyBorder="1" applyAlignment="1">
      <alignment horizontal="left" vertical="center" wrapText="1"/>
    </xf>
    <xf numFmtId="177" fontId="5" fillId="0" borderId="0" xfId="1" applyNumberFormat="1" applyFont="1" applyAlignment="1">
      <alignment horizontal="center" vertical="center"/>
    </xf>
    <xf numFmtId="0" fontId="5" fillId="0" borderId="12" xfId="1" applyFont="1" applyBorder="1" applyAlignment="1">
      <alignment horizontal="left" vertical="center"/>
    </xf>
    <xf numFmtId="0" fontId="5" fillId="0" borderId="0" xfId="1" applyFont="1" applyAlignment="1">
      <alignment horizontal="left" vertical="center" wrapText="1"/>
    </xf>
    <xf numFmtId="178" fontId="5" fillId="0" borderId="0" xfId="14" applyNumberFormat="1" applyFont="1" applyFill="1" applyBorder="1">
      <alignment vertical="center"/>
    </xf>
    <xf numFmtId="177" fontId="5" fillId="0" borderId="3" xfId="1" applyNumberFormat="1" applyFont="1" applyBorder="1" applyAlignment="1">
      <alignment horizontal="left" vertical="top" wrapText="1"/>
    </xf>
    <xf numFmtId="178" fontId="5" fillId="0" borderId="3" xfId="14" applyNumberFormat="1" applyFont="1" applyFill="1" applyBorder="1">
      <alignment vertical="center"/>
    </xf>
    <xf numFmtId="178" fontId="5" fillId="0" borderId="5" xfId="14" applyNumberFormat="1" applyFont="1" applyFill="1" applyBorder="1">
      <alignment vertical="center"/>
    </xf>
    <xf numFmtId="0" fontId="2" fillId="6" borderId="1" xfId="1" applyFont="1" applyFill="1" applyBorder="1">
      <alignment vertical="center"/>
    </xf>
    <xf numFmtId="0" fontId="2" fillId="6" borderId="8" xfId="1" applyFont="1" applyFill="1" applyBorder="1" applyAlignment="1">
      <alignment vertical="center" wrapText="1"/>
    </xf>
    <xf numFmtId="0" fontId="5" fillId="0" borderId="0" xfId="1" applyFont="1" applyAlignment="1"/>
    <xf numFmtId="38" fontId="5" fillId="0" borderId="0" xfId="14" applyFont="1" applyFill="1" applyBorder="1" applyAlignment="1">
      <alignment horizontal="right" vertical="center" wrapText="1"/>
    </xf>
    <xf numFmtId="38" fontId="5" fillId="0" borderId="0" xfId="14" applyFont="1" applyFill="1" applyBorder="1" applyAlignment="1">
      <alignment horizontal="right" vertical="center"/>
    </xf>
    <xf numFmtId="38" fontId="5" fillId="0" borderId="0" xfId="14" applyFont="1" applyFill="1" applyBorder="1">
      <alignment vertical="center"/>
    </xf>
    <xf numFmtId="177" fontId="5" fillId="0" borderId="13" xfId="1" applyNumberFormat="1" applyFont="1" applyBorder="1" applyAlignment="1">
      <alignment vertical="center" wrapText="1"/>
    </xf>
    <xf numFmtId="180" fontId="5" fillId="0" borderId="0" xfId="1" applyNumberFormat="1" applyFont="1" applyAlignment="1">
      <alignment horizontal="right" vertical="center" wrapText="1"/>
    </xf>
    <xf numFmtId="0" fontId="5" fillId="0" borderId="12" xfId="0" applyFont="1" applyBorder="1" applyAlignment="1">
      <alignment horizontal="right" vertical="center"/>
    </xf>
    <xf numFmtId="38" fontId="5" fillId="0" borderId="5" xfId="14" applyFont="1" applyFill="1" applyBorder="1" applyAlignment="1">
      <alignment horizontal="right" vertical="center"/>
    </xf>
    <xf numFmtId="181" fontId="5" fillId="0" borderId="8" xfId="14" applyNumberFormat="1" applyFont="1" applyFill="1" applyBorder="1" applyAlignment="1">
      <alignment horizontal="right" vertical="center"/>
    </xf>
    <xf numFmtId="0" fontId="5" fillId="0" borderId="7" xfId="1" applyFont="1" applyBorder="1" applyAlignment="1">
      <alignment horizontal="left" vertical="center"/>
    </xf>
    <xf numFmtId="178" fontId="5" fillId="0" borderId="0" xfId="1" applyNumberFormat="1" applyFont="1" applyAlignment="1">
      <alignment horizontal="right" vertical="center"/>
    </xf>
    <xf numFmtId="0" fontId="2" fillId="6" borderId="1" xfId="1" applyFont="1" applyFill="1" applyBorder="1" applyAlignment="1">
      <alignment horizontal="left" vertical="center"/>
    </xf>
    <xf numFmtId="0" fontId="2" fillId="6" borderId="8" xfId="1" applyFont="1" applyFill="1" applyBorder="1" applyAlignment="1">
      <alignment horizontal="left" vertical="center" wrapText="1"/>
    </xf>
    <xf numFmtId="178" fontId="5" fillId="0" borderId="8" xfId="1" applyNumberFormat="1" applyFont="1" applyBorder="1">
      <alignment vertical="center"/>
    </xf>
    <xf numFmtId="0" fontId="5" fillId="0" borderId="3" xfId="1" applyFont="1" applyBorder="1" applyAlignment="1">
      <alignment horizontal="center" vertical="center"/>
    </xf>
    <xf numFmtId="0" fontId="5" fillId="0" borderId="5" xfId="1" applyFont="1" applyBorder="1" applyAlignment="1">
      <alignment horizontal="center" vertical="center"/>
    </xf>
    <xf numFmtId="0" fontId="5" fillId="0" borderId="14" xfId="1" applyFont="1" applyBorder="1" applyAlignment="1">
      <alignment vertical="center" wrapText="1"/>
    </xf>
    <xf numFmtId="0" fontId="5" fillId="0" borderId="12" xfId="0" applyFont="1" applyBorder="1" applyAlignment="1">
      <alignment horizontal="left" vertical="center"/>
    </xf>
    <xf numFmtId="2" fontId="5" fillId="0" borderId="0" xfId="0" applyNumberFormat="1" applyFont="1" applyAlignment="1">
      <alignment horizontal="right" vertical="center"/>
    </xf>
    <xf numFmtId="0" fontId="5" fillId="0" borderId="14" xfId="0" applyFont="1" applyBorder="1" applyAlignment="1">
      <alignment horizontal="left" vertical="center" wrapText="1"/>
    </xf>
    <xf numFmtId="0" fontId="5" fillId="0" borderId="5" xfId="0" applyFont="1" applyBorder="1" applyAlignment="1">
      <alignment horizontal="left" vertical="center" wrapText="1"/>
    </xf>
    <xf numFmtId="2" fontId="5" fillId="0" borderId="5" xfId="0" applyNumberFormat="1" applyFont="1" applyBorder="1" applyAlignment="1">
      <alignment horizontal="right" vertical="center"/>
    </xf>
    <xf numFmtId="180" fontId="5" fillId="0" borderId="4" xfId="1" applyNumberFormat="1" applyFont="1" applyBorder="1" applyAlignment="1">
      <alignment horizontal="right" vertical="center" wrapText="1"/>
    </xf>
    <xf numFmtId="0" fontId="5" fillId="0" borderId="0" xfId="1" applyFont="1" applyAlignment="1">
      <alignment horizontal="left" vertical="center"/>
    </xf>
    <xf numFmtId="180" fontId="5" fillId="0" borderId="6" xfId="1" applyNumberFormat="1" applyFont="1" applyBorder="1" applyAlignment="1">
      <alignment horizontal="right" vertical="center" wrapText="1"/>
    </xf>
    <xf numFmtId="177" fontId="5" fillId="0" borderId="7" xfId="1" applyNumberFormat="1" applyFont="1" applyBorder="1" applyAlignment="1">
      <alignment horizontal="right" vertical="center" wrapText="1"/>
    </xf>
    <xf numFmtId="1" fontId="5" fillId="0" borderId="7" xfId="1" applyNumberFormat="1" applyFont="1" applyBorder="1" applyAlignment="1">
      <alignment horizontal="right" vertical="center"/>
    </xf>
    <xf numFmtId="181" fontId="5" fillId="0" borderId="6" xfId="14" applyNumberFormat="1" applyFont="1" applyFill="1" applyBorder="1">
      <alignment vertical="center"/>
    </xf>
    <xf numFmtId="178" fontId="5" fillId="0" borderId="9" xfId="1" applyNumberFormat="1" applyFont="1" applyBorder="1">
      <alignment vertical="center"/>
    </xf>
    <xf numFmtId="0" fontId="5" fillId="0" borderId="2" xfId="1" applyFont="1" applyBorder="1">
      <alignment vertical="center"/>
    </xf>
    <xf numFmtId="38" fontId="5" fillId="0" borderId="4" xfId="14" applyFont="1" applyFill="1" applyBorder="1" applyAlignment="1">
      <alignment horizontal="right" vertical="center"/>
    </xf>
    <xf numFmtId="178" fontId="5" fillId="0" borderId="7" xfId="1" applyNumberFormat="1" applyFont="1" applyBorder="1" applyAlignment="1">
      <alignment horizontal="right" vertical="center" wrapText="1"/>
    </xf>
    <xf numFmtId="1" fontId="5" fillId="0" borderId="6" xfId="1" applyNumberFormat="1" applyFont="1" applyBorder="1" applyAlignment="1">
      <alignment horizontal="right" vertical="center"/>
    </xf>
    <xf numFmtId="0" fontId="5" fillId="0" borderId="7" xfId="1" applyFont="1" applyBorder="1" applyAlignment="1">
      <alignment horizontal="right" vertical="center" wrapText="1"/>
    </xf>
    <xf numFmtId="178" fontId="5" fillId="0" borderId="7" xfId="14" applyNumberFormat="1" applyFont="1" applyFill="1" applyBorder="1">
      <alignment vertical="center"/>
    </xf>
    <xf numFmtId="178" fontId="5" fillId="0" borderId="6" xfId="14" applyNumberFormat="1" applyFont="1" applyFill="1" applyBorder="1">
      <alignment vertical="center"/>
    </xf>
    <xf numFmtId="178" fontId="5" fillId="0" borderId="4" xfId="14" applyNumberFormat="1" applyFont="1" applyFill="1" applyBorder="1">
      <alignment vertical="center"/>
    </xf>
    <xf numFmtId="0" fontId="5" fillId="0" borderId="7" xfId="1" applyFont="1" applyBorder="1" applyAlignment="1"/>
    <xf numFmtId="38" fontId="5" fillId="0" borderId="7" xfId="14" applyFont="1" applyFill="1" applyBorder="1" applyAlignment="1">
      <alignment horizontal="right" vertical="center" wrapText="1"/>
    </xf>
    <xf numFmtId="38" fontId="5" fillId="0" borderId="7" xfId="14" applyFont="1" applyFill="1" applyBorder="1" applyAlignment="1">
      <alignment horizontal="right" vertical="center"/>
    </xf>
    <xf numFmtId="180" fontId="5" fillId="0" borderId="7" xfId="1" applyNumberFormat="1" applyFont="1" applyBorder="1" applyAlignment="1">
      <alignment horizontal="right" vertical="center" wrapText="1"/>
    </xf>
    <xf numFmtId="38" fontId="5" fillId="0" borderId="6" xfId="14" applyFont="1" applyFill="1" applyBorder="1" applyAlignment="1">
      <alignment horizontal="right" vertical="center"/>
    </xf>
    <xf numFmtId="181" fontId="5" fillId="0" borderId="9" xfId="14" applyNumberFormat="1" applyFont="1" applyFill="1" applyBorder="1" applyAlignment="1">
      <alignment horizontal="right" vertical="center"/>
    </xf>
    <xf numFmtId="2" fontId="5" fillId="0" borderId="7" xfId="0" applyNumberFormat="1" applyFont="1" applyBorder="1" applyAlignment="1">
      <alignment horizontal="right" vertical="center"/>
    </xf>
    <xf numFmtId="2" fontId="5" fillId="0" borderId="6" xfId="0" applyNumberFormat="1" applyFont="1" applyBorder="1" applyAlignment="1">
      <alignment horizontal="right" vertical="center"/>
    </xf>
    <xf numFmtId="0" fontId="5" fillId="0" borderId="14" xfId="1" applyFont="1" applyBorder="1" applyAlignment="1">
      <alignment horizontal="left" vertical="center"/>
    </xf>
    <xf numFmtId="0" fontId="5" fillId="0" borderId="5" xfId="1" applyFont="1" applyBorder="1" applyAlignment="1">
      <alignment horizontal="left" vertical="center" wrapText="1"/>
    </xf>
    <xf numFmtId="3" fontId="5" fillId="0" borderId="0" xfId="1" applyNumberFormat="1" applyFont="1">
      <alignment vertical="center"/>
    </xf>
    <xf numFmtId="3" fontId="5" fillId="0" borderId="0" xfId="0" applyNumberFormat="1" applyFont="1">
      <alignment vertical="center"/>
    </xf>
    <xf numFmtId="3" fontId="5" fillId="0" borderId="7" xfId="0" applyNumberFormat="1" applyFont="1" applyBorder="1">
      <alignment vertical="center"/>
    </xf>
    <xf numFmtId="183" fontId="5" fillId="0" borderId="0" xfId="2" applyNumberFormat="1" applyFont="1" applyFill="1" applyBorder="1" applyAlignment="1">
      <alignment horizontal="right" vertical="center" wrapText="1"/>
    </xf>
    <xf numFmtId="183" fontId="5" fillId="0" borderId="7" xfId="2" applyNumberFormat="1" applyFont="1" applyFill="1" applyBorder="1" applyAlignment="1">
      <alignment horizontal="right" vertical="center" wrapText="1"/>
    </xf>
    <xf numFmtId="183" fontId="5" fillId="0" borderId="0" xfId="2" applyNumberFormat="1" applyFont="1" applyFill="1" applyBorder="1" applyAlignment="1">
      <alignment horizontal="right" vertical="top" wrapText="1"/>
    </xf>
    <xf numFmtId="183" fontId="5" fillId="0" borderId="7" xfId="2" applyNumberFormat="1" applyFont="1" applyFill="1" applyBorder="1" applyAlignment="1">
      <alignment horizontal="right" vertical="top" wrapText="1"/>
    </xf>
    <xf numFmtId="1" fontId="5" fillId="0" borderId="0" xfId="2" applyNumberFormat="1" applyFont="1" applyFill="1" applyBorder="1" applyAlignment="1">
      <alignment horizontal="right" vertical="center" wrapText="1"/>
    </xf>
    <xf numFmtId="1" fontId="5" fillId="0" borderId="7" xfId="2" applyNumberFormat="1" applyFont="1" applyFill="1" applyBorder="1" applyAlignment="1">
      <alignment horizontal="right" vertical="center" wrapText="1"/>
    </xf>
    <xf numFmtId="3" fontId="5" fillId="0" borderId="5" xfId="2" applyNumberFormat="1" applyFont="1" applyFill="1" applyBorder="1" applyAlignment="1">
      <alignment horizontal="right" vertical="center" wrapText="1"/>
    </xf>
    <xf numFmtId="3" fontId="5" fillId="0" borderId="6" xfId="2" applyNumberFormat="1" applyFont="1" applyFill="1" applyBorder="1" applyAlignment="1">
      <alignment horizontal="right" vertical="center" wrapText="1"/>
    </xf>
    <xf numFmtId="0" fontId="11" fillId="8" borderId="0" xfId="0" applyFont="1" applyFill="1">
      <alignment vertical="center"/>
    </xf>
    <xf numFmtId="0" fontId="17" fillId="8" borderId="0" xfId="0" applyFont="1" applyFill="1">
      <alignment vertical="center"/>
    </xf>
    <xf numFmtId="0" fontId="17" fillId="8" borderId="0" xfId="0" applyFont="1" applyFill="1" applyAlignment="1">
      <alignment horizontal="center" vertical="center"/>
    </xf>
    <xf numFmtId="0" fontId="26" fillId="8" borderId="0" xfId="0" applyFont="1" applyFill="1">
      <alignment vertical="center"/>
    </xf>
    <xf numFmtId="0" fontId="11" fillId="0" borderId="0" xfId="0" applyFont="1" applyAlignment="1">
      <alignment vertical="center" wrapText="1"/>
    </xf>
    <xf numFmtId="0" fontId="21" fillId="0" borderId="0" xfId="0" applyFont="1" applyAlignment="1">
      <alignment vertical="center" wrapText="1"/>
    </xf>
  </cellXfs>
  <cellStyles count="17">
    <cellStyle name="Comma [0] 2" xfId="7" xr:uid="{95AE5BC6-5CD9-4CBA-9E8E-DDC9015E35F4}"/>
    <cellStyle name="Comma [0] 3" xfId="9" xr:uid="{173DFCF6-8BFE-4EFA-8D82-6EFB83BA1E89}"/>
    <cellStyle name="Comma [0] 3 2" xfId="13" xr:uid="{EE3CA846-BCD3-4893-B201-84A5B5DF545C}"/>
    <cellStyle name="Hyperlink" xfId="16" xr:uid="{00000000-000B-0000-0000-000008000000}"/>
    <cellStyle name="Normal 2" xfId="6" xr:uid="{DD35877D-AC38-4F6C-B939-7DB28337C12F}"/>
    <cellStyle name="Normal 3" xfId="1" xr:uid="{5EE54FAB-ECB1-41BB-96F8-DC419FBAE050}"/>
    <cellStyle name="Percent 2" xfId="8" xr:uid="{1EF94798-E2E9-43D1-9AB0-544171BD406B}"/>
    <cellStyle name="Percent 3" xfId="2" xr:uid="{2A00374A-096D-46BB-AC5E-8B30598A6635}"/>
    <cellStyle name="Percent 4" xfId="12" xr:uid="{67D9AE10-ED00-43E3-B7BF-F2B159767F39}"/>
    <cellStyle name="ハイパーリンク" xfId="15" builtinId="8"/>
    <cellStyle name="桁区切り" xfId="14" builtinId="6"/>
    <cellStyle name="桁区切り 4" xfId="10" xr:uid="{1264A300-590C-4D65-8B6D-DCAA698F797C}"/>
    <cellStyle name="標準" xfId="0" builtinId="0"/>
    <cellStyle name="標準 2" xfId="3" xr:uid="{784C4F0C-7DFA-4E4F-9961-B2A3BDBA11D1}"/>
    <cellStyle name="標準 2 2" xfId="4" xr:uid="{23A55762-9628-465E-8598-16E261EE33D2}"/>
    <cellStyle name="標準 3" xfId="5" xr:uid="{0520E566-3912-456C-8A53-2E006F220CCC}"/>
    <cellStyle name="標準 5" xfId="11" xr:uid="{87A41CE0-6EE9-44A4-A6AB-C67872E3E6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himadzu.com/sites/shimadzu.com/files/ir/pdf/shimadzu_integrated_report_2025.pdf" TargetMode="External"/><Relationship Id="rId2" Type="http://schemas.openxmlformats.org/officeDocument/2006/relationships/hyperlink" Target="https://www.shimadzu.co.jp/ir/library/fact.html" TargetMode="External"/><Relationship Id="rId1" Type="http://schemas.openxmlformats.org/officeDocument/2006/relationships/hyperlink" Target="https://www.shimadzu.co.jp/ir/library/annual.html" TargetMode="External"/><Relationship Id="rId5" Type="http://schemas.openxmlformats.org/officeDocument/2006/relationships/printerSettings" Target="../printerSettings/printerSettings1.bin"/><Relationship Id="rId4" Type="http://schemas.openxmlformats.org/officeDocument/2006/relationships/hyperlink" Target="https://www.shimadzu.com/ir/library/fact.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9F38D-87C5-40A0-833C-9D97ACB48CE7}">
  <sheetPr>
    <pageSetUpPr fitToPage="1"/>
  </sheetPr>
  <dimension ref="A1:L40"/>
  <sheetViews>
    <sheetView tabSelected="1" zoomScale="85" zoomScaleNormal="85" workbookViewId="0"/>
  </sheetViews>
  <sheetFormatPr defaultColWidth="8.59765625" defaultRowHeight="15" x14ac:dyDescent="0.45"/>
  <cols>
    <col min="1" max="16384" width="8.59765625" style="2"/>
  </cols>
  <sheetData>
    <row r="1" spans="1:12" x14ac:dyDescent="0.45">
      <c r="K1" s="154" t="s">
        <v>332</v>
      </c>
    </row>
    <row r="2" spans="1:12" ht="24.6" x14ac:dyDescent="0.45">
      <c r="A2" s="278"/>
      <c r="B2" s="278"/>
      <c r="C2" s="278"/>
      <c r="D2" s="278"/>
      <c r="E2" s="278"/>
      <c r="F2" s="278"/>
      <c r="G2" s="278"/>
      <c r="H2" s="278"/>
      <c r="I2" s="278"/>
      <c r="J2" s="278"/>
      <c r="K2" s="278"/>
      <c r="L2" s="277"/>
    </row>
    <row r="3" spans="1:12" ht="24.6" x14ac:dyDescent="0.45">
      <c r="A3" s="278"/>
      <c r="B3" s="278"/>
      <c r="C3" s="278"/>
      <c r="D3" s="278"/>
      <c r="E3" s="278"/>
      <c r="F3" s="278"/>
      <c r="G3" s="278"/>
      <c r="H3" s="278"/>
      <c r="I3" s="278"/>
      <c r="J3" s="278"/>
      <c r="K3" s="278"/>
      <c r="L3" s="277"/>
    </row>
    <row r="4" spans="1:12" ht="24.6" x14ac:dyDescent="0.45">
      <c r="A4" s="278"/>
      <c r="B4" s="278"/>
      <c r="C4" s="278"/>
      <c r="D4" s="278"/>
      <c r="E4" s="277"/>
      <c r="F4" s="279" t="s">
        <v>0</v>
      </c>
      <c r="G4" s="278"/>
      <c r="H4" s="278"/>
      <c r="I4" s="278"/>
      <c r="J4" s="278"/>
      <c r="K4" s="278"/>
      <c r="L4" s="277"/>
    </row>
    <row r="5" spans="1:12" ht="24.6" x14ac:dyDescent="0.45">
      <c r="A5" s="278"/>
      <c r="B5" s="278"/>
      <c r="C5" s="278"/>
      <c r="D5" s="280" t="s">
        <v>1</v>
      </c>
      <c r="E5" s="278"/>
      <c r="F5" s="278"/>
      <c r="G5" s="278"/>
      <c r="H5" s="278"/>
      <c r="I5" s="278"/>
      <c r="J5" s="278"/>
      <c r="K5" s="278"/>
      <c r="L5" s="277"/>
    </row>
    <row r="6" spans="1:12" ht="24.6" x14ac:dyDescent="0.45">
      <c r="A6" s="278"/>
      <c r="B6" s="278"/>
      <c r="C6" s="278"/>
      <c r="D6" s="278"/>
      <c r="E6" s="278"/>
      <c r="F6" s="278"/>
      <c r="G6" s="278"/>
      <c r="H6" s="278"/>
      <c r="I6" s="278"/>
      <c r="J6" s="278"/>
      <c r="K6" s="278"/>
      <c r="L6" s="277"/>
    </row>
    <row r="9" spans="1:12" x14ac:dyDescent="0.45">
      <c r="A9" s="24" t="s">
        <v>2</v>
      </c>
    </row>
    <row r="10" spans="1:12" x14ac:dyDescent="0.45">
      <c r="A10" s="2" t="s">
        <v>3</v>
      </c>
    </row>
    <row r="11" spans="1:12" x14ac:dyDescent="0.45">
      <c r="A11" s="2" t="s">
        <v>4</v>
      </c>
    </row>
    <row r="12" spans="1:12" x14ac:dyDescent="0.45">
      <c r="A12" s="24" t="s">
        <v>5</v>
      </c>
    </row>
    <row r="13" spans="1:12" x14ac:dyDescent="0.45">
      <c r="A13" s="2" t="s">
        <v>6</v>
      </c>
    </row>
    <row r="14" spans="1:12" x14ac:dyDescent="0.45">
      <c r="A14" s="154" t="s">
        <v>7</v>
      </c>
    </row>
    <row r="15" spans="1:12" x14ac:dyDescent="0.45">
      <c r="A15" s="154" t="s">
        <v>8</v>
      </c>
    </row>
    <row r="16" spans="1:12" x14ac:dyDescent="0.45">
      <c r="A16" s="154"/>
    </row>
    <row r="17" spans="1:6" x14ac:dyDescent="0.45">
      <c r="A17" s="24" t="s">
        <v>9</v>
      </c>
    </row>
    <row r="18" spans="1:6" x14ac:dyDescent="0.45">
      <c r="A18" s="2" t="s">
        <v>10</v>
      </c>
    </row>
    <row r="19" spans="1:6" x14ac:dyDescent="0.45">
      <c r="A19" s="24" t="s">
        <v>11</v>
      </c>
    </row>
    <row r="20" spans="1:6" x14ac:dyDescent="0.45">
      <c r="A20" s="2" t="s">
        <v>12</v>
      </c>
    </row>
    <row r="22" spans="1:6" x14ac:dyDescent="0.45">
      <c r="A22" s="24" t="s">
        <v>13</v>
      </c>
    </row>
    <row r="23" spans="1:6" x14ac:dyDescent="0.45">
      <c r="A23" s="2" t="s">
        <v>14</v>
      </c>
      <c r="F23" s="25" t="s">
        <v>15</v>
      </c>
    </row>
    <row r="24" spans="1:6" ht="18" x14ac:dyDescent="0.45">
      <c r="A24" s="2" t="s">
        <v>16</v>
      </c>
      <c r="F24" s="155" t="s">
        <v>17</v>
      </c>
    </row>
    <row r="25" spans="1:6" x14ac:dyDescent="0.45">
      <c r="A25" s="24" t="s">
        <v>18</v>
      </c>
    </row>
    <row r="26" spans="1:6" ht="18" x14ac:dyDescent="0.45">
      <c r="A26" s="2" t="s">
        <v>19</v>
      </c>
      <c r="F26" s="155" t="s">
        <v>20</v>
      </c>
    </row>
    <row r="27" spans="1:6" ht="18" x14ac:dyDescent="0.45">
      <c r="A27" s="2" t="s">
        <v>21</v>
      </c>
      <c r="F27" s="155" t="s">
        <v>22</v>
      </c>
    </row>
    <row r="31" spans="1:6" x14ac:dyDescent="0.45">
      <c r="A31" s="24" t="s">
        <v>23</v>
      </c>
    </row>
    <row r="32" spans="1:6" x14ac:dyDescent="0.45">
      <c r="A32" s="2" t="s">
        <v>24</v>
      </c>
      <c r="F32" s="2" t="s">
        <v>25</v>
      </c>
    </row>
    <row r="33" spans="1:6" x14ac:dyDescent="0.45">
      <c r="A33" s="2" t="s">
        <v>26</v>
      </c>
      <c r="D33" s="2" t="s">
        <v>27</v>
      </c>
      <c r="F33" s="2" t="s">
        <v>28</v>
      </c>
    </row>
    <row r="34" spans="1:6" x14ac:dyDescent="0.45">
      <c r="A34" s="2" t="s">
        <v>317</v>
      </c>
      <c r="D34" s="2" t="s">
        <v>318</v>
      </c>
      <c r="F34" s="2" t="s">
        <v>334</v>
      </c>
    </row>
    <row r="36" spans="1:6" x14ac:dyDescent="0.45">
      <c r="A36" s="24" t="s">
        <v>29</v>
      </c>
    </row>
    <row r="37" spans="1:6" x14ac:dyDescent="0.45">
      <c r="A37" s="2" t="s">
        <v>30</v>
      </c>
      <c r="F37" s="2" t="s">
        <v>31</v>
      </c>
    </row>
    <row r="38" spans="1:6" x14ac:dyDescent="0.45">
      <c r="A38" s="2" t="s">
        <v>32</v>
      </c>
      <c r="D38" s="2" t="s">
        <v>33</v>
      </c>
      <c r="F38" s="2" t="s">
        <v>329</v>
      </c>
    </row>
    <row r="39" spans="1:6" x14ac:dyDescent="0.45">
      <c r="A39" s="2" t="s">
        <v>331</v>
      </c>
      <c r="D39" s="2" t="s">
        <v>330</v>
      </c>
      <c r="F39" s="2" t="s">
        <v>333</v>
      </c>
    </row>
    <row r="40" spans="1:6" x14ac:dyDescent="0.45">
      <c r="F40" s="2" t="s">
        <v>335</v>
      </c>
    </row>
  </sheetData>
  <phoneticPr fontId="1"/>
  <hyperlinks>
    <hyperlink ref="F23" r:id="rId1" display="https://www.shimadzu.co.jp/ir/library/annual.html" xr:uid="{64B2E293-7041-4BC6-A1C0-C74B09D8271F}"/>
    <hyperlink ref="F24" r:id="rId2" xr:uid="{44365C77-37F0-4FAB-A71F-80E43AB36AC1}"/>
    <hyperlink ref="F26" r:id="rId3" xr:uid="{4D67F7D3-A0A1-489B-9DC4-6C113C4F9AE9}"/>
    <hyperlink ref="F27" r:id="rId4" xr:uid="{760EEFD5-063A-4BC5-B46B-3B7A0BF5EAC5}"/>
  </hyperlinks>
  <pageMargins left="0.7" right="0.7" top="0.75" bottom="0.75" header="0.3" footer="0.3"/>
  <pageSetup paperSize="9" scale="78"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21D68-91A8-4D37-8266-94C9C431B6A4}">
  <sheetPr>
    <pageSetUpPr fitToPage="1"/>
  </sheetPr>
  <dimension ref="A1:H60"/>
  <sheetViews>
    <sheetView zoomScale="70" zoomScaleNormal="70" zoomScaleSheetLayoutView="85" workbookViewId="0">
      <pane ySplit="3" topLeftCell="A4" activePane="bottomLeft" state="frozen"/>
      <selection pane="bottomLeft"/>
    </sheetView>
  </sheetViews>
  <sheetFormatPr defaultColWidth="8.59765625" defaultRowHeight="15" x14ac:dyDescent="0.45"/>
  <cols>
    <col min="1" max="1" width="54.59765625" style="2" customWidth="1"/>
    <col min="2" max="2" width="65.09765625" style="2" bestFit="1" customWidth="1"/>
    <col min="3" max="4" width="13.8984375" style="2" customWidth="1"/>
    <col min="5" max="5" width="13.3984375" style="2" customWidth="1"/>
    <col min="6" max="6" width="13.19921875" style="2" customWidth="1"/>
    <col min="7" max="7" width="37.8984375" style="2" customWidth="1"/>
    <col min="8" max="16384" width="8.59765625" style="2"/>
  </cols>
  <sheetData>
    <row r="1" spans="1:8" ht="18.600000000000001" x14ac:dyDescent="0.45">
      <c r="A1" s="1"/>
      <c r="B1" s="29"/>
      <c r="E1" s="26"/>
      <c r="F1" s="14"/>
      <c r="G1" s="3"/>
      <c r="H1" s="4"/>
    </row>
    <row r="2" spans="1:8" ht="18.600000000000001" x14ac:dyDescent="0.45">
      <c r="A2" s="112" t="s">
        <v>34</v>
      </c>
      <c r="B2" s="141" t="s">
        <v>35</v>
      </c>
      <c r="C2" s="142" t="s">
        <v>36</v>
      </c>
      <c r="D2" s="143" t="s">
        <v>37</v>
      </c>
      <c r="E2" s="143" t="s">
        <v>38</v>
      </c>
      <c r="F2" s="144" t="s">
        <v>39</v>
      </c>
      <c r="G2" s="1"/>
    </row>
    <row r="3" spans="1:8" ht="18.600000000000001" x14ac:dyDescent="0.45">
      <c r="A3" s="62"/>
      <c r="B3" s="17"/>
      <c r="C3" s="9"/>
      <c r="D3" s="9"/>
      <c r="E3" s="9"/>
      <c r="F3" s="10"/>
      <c r="G3" s="5"/>
    </row>
    <row r="4" spans="1:8" ht="18.600000000000001" x14ac:dyDescent="0.45">
      <c r="A4" s="145" t="s">
        <v>40</v>
      </c>
      <c r="B4" s="146" t="s">
        <v>41</v>
      </c>
      <c r="C4" s="147" t="s">
        <v>36</v>
      </c>
      <c r="D4" s="147" t="s">
        <v>37</v>
      </c>
      <c r="E4" s="147" t="s">
        <v>38</v>
      </c>
      <c r="F4" s="148" t="s">
        <v>39</v>
      </c>
      <c r="G4" s="5"/>
    </row>
    <row r="5" spans="1:8" ht="18.600000000000001" x14ac:dyDescent="0.45">
      <c r="A5" s="23" t="s">
        <v>42</v>
      </c>
      <c r="B5" s="63" t="s">
        <v>43</v>
      </c>
      <c r="C5" s="6">
        <v>982528</v>
      </c>
      <c r="D5" s="6">
        <v>1055000</v>
      </c>
      <c r="E5" s="6">
        <v>955895</v>
      </c>
      <c r="F5" s="31">
        <v>963788</v>
      </c>
    </row>
    <row r="6" spans="1:8" ht="29.1" customHeight="1" x14ac:dyDescent="0.45">
      <c r="A6" s="23" t="s">
        <v>44</v>
      </c>
      <c r="B6" s="63" t="s">
        <v>45</v>
      </c>
      <c r="C6" s="64">
        <v>590379</v>
      </c>
      <c r="D6" s="6">
        <v>868116</v>
      </c>
      <c r="E6" s="6">
        <v>776765</v>
      </c>
      <c r="F6" s="31">
        <v>806184</v>
      </c>
    </row>
    <row r="7" spans="1:8" ht="40.5" customHeight="1" x14ac:dyDescent="0.45">
      <c r="A7" s="23" t="s">
        <v>46</v>
      </c>
      <c r="B7" s="63" t="s">
        <v>47</v>
      </c>
      <c r="C7" s="65">
        <v>229.5</v>
      </c>
      <c r="D7" s="65">
        <v>218.8</v>
      </c>
      <c r="E7" s="65">
        <v>186.7</v>
      </c>
      <c r="F7" s="32">
        <v>178.8</v>
      </c>
    </row>
    <row r="8" spans="1:8" ht="18.600000000000001" x14ac:dyDescent="0.45">
      <c r="A8" s="23" t="s">
        <v>48</v>
      </c>
      <c r="B8" s="63" t="s">
        <v>49</v>
      </c>
      <c r="C8" s="6">
        <v>18389</v>
      </c>
      <c r="D8" s="6">
        <v>9980</v>
      </c>
      <c r="E8" s="6">
        <v>10409</v>
      </c>
      <c r="F8" s="31">
        <v>9030</v>
      </c>
      <c r="G8" s="21"/>
    </row>
    <row r="9" spans="1:8" ht="37.200000000000003" x14ac:dyDescent="0.45">
      <c r="A9" s="22" t="s">
        <v>50</v>
      </c>
      <c r="B9" s="107" t="s">
        <v>51</v>
      </c>
      <c r="C9" s="60">
        <v>4.3</v>
      </c>
      <c r="D9" s="60">
        <v>2.1</v>
      </c>
      <c r="E9" s="60">
        <v>2</v>
      </c>
      <c r="F9" s="61">
        <v>1.7</v>
      </c>
    </row>
    <row r="10" spans="1:8" ht="18.600000000000001" x14ac:dyDescent="0.45">
      <c r="A10" s="23"/>
      <c r="B10" s="13"/>
      <c r="C10" s="8"/>
      <c r="D10" s="8"/>
      <c r="E10" s="8"/>
      <c r="F10" s="59"/>
    </row>
    <row r="11" spans="1:8" ht="18.600000000000001" x14ac:dyDescent="0.45">
      <c r="A11" s="149" t="s">
        <v>52</v>
      </c>
      <c r="B11" s="150" t="s">
        <v>53</v>
      </c>
      <c r="C11" s="147" t="s">
        <v>36</v>
      </c>
      <c r="D11" s="147" t="s">
        <v>37</v>
      </c>
      <c r="E11" s="147" t="s">
        <v>38</v>
      </c>
      <c r="F11" s="148" t="s">
        <v>39</v>
      </c>
      <c r="G11" s="4"/>
    </row>
    <row r="12" spans="1:8" ht="18.600000000000001" x14ac:dyDescent="0.45">
      <c r="A12" s="33" t="s">
        <v>54</v>
      </c>
      <c r="B12" s="66" t="s">
        <v>55</v>
      </c>
      <c r="C12" s="269">
        <v>5622</v>
      </c>
      <c r="D12" s="269">
        <v>5870</v>
      </c>
      <c r="E12" s="269">
        <v>5510</v>
      </c>
      <c r="F12" s="270">
        <v>5719</v>
      </c>
      <c r="G12" s="281"/>
    </row>
    <row r="13" spans="1:8" ht="18.600000000000001" x14ac:dyDescent="0.45">
      <c r="A13" s="34" t="s">
        <v>56</v>
      </c>
      <c r="B13" s="66" t="s">
        <v>57</v>
      </c>
      <c r="C13" s="271">
        <v>2126</v>
      </c>
      <c r="D13" s="271">
        <v>2314</v>
      </c>
      <c r="E13" s="271">
        <v>2204</v>
      </c>
      <c r="F13" s="272">
        <v>2313</v>
      </c>
      <c r="G13" s="281"/>
    </row>
    <row r="14" spans="1:8" ht="18.600000000000001" x14ac:dyDescent="0.45">
      <c r="A14" s="33" t="s">
        <v>58</v>
      </c>
      <c r="B14" s="66" t="s">
        <v>59</v>
      </c>
      <c r="C14" s="273">
        <v>23</v>
      </c>
      <c r="D14" s="273">
        <v>20</v>
      </c>
      <c r="E14" s="273">
        <v>17</v>
      </c>
      <c r="F14" s="274">
        <v>22</v>
      </c>
      <c r="G14" s="281"/>
    </row>
    <row r="15" spans="1:8" ht="18.600000000000001" x14ac:dyDescent="0.45">
      <c r="A15" s="35" t="s">
        <v>60</v>
      </c>
      <c r="B15" s="36" t="s">
        <v>61</v>
      </c>
      <c r="C15" s="275">
        <v>2103</v>
      </c>
      <c r="D15" s="275">
        <v>2294</v>
      </c>
      <c r="E15" s="275">
        <v>2187</v>
      </c>
      <c r="F15" s="276">
        <v>2291</v>
      </c>
      <c r="G15" s="281"/>
    </row>
    <row r="16" spans="1:8" ht="18.600000000000001" x14ac:dyDescent="0.45">
      <c r="A16" s="67"/>
      <c r="B16" s="7"/>
      <c r="C16" s="8"/>
      <c r="D16" s="8"/>
      <c r="E16" s="8"/>
      <c r="F16" s="59"/>
    </row>
    <row r="17" spans="1:8" ht="18.600000000000001" x14ac:dyDescent="0.45">
      <c r="A17" s="151" t="s">
        <v>62</v>
      </c>
      <c r="B17" s="152" t="s">
        <v>63</v>
      </c>
      <c r="C17" s="147" t="s">
        <v>36</v>
      </c>
      <c r="D17" s="147" t="s">
        <v>37</v>
      </c>
      <c r="E17" s="147" t="s">
        <v>38</v>
      </c>
      <c r="F17" s="148" t="s">
        <v>39</v>
      </c>
      <c r="G17" s="4"/>
    </row>
    <row r="18" spans="1:8" s="27" customFormat="1" ht="41.1" customHeight="1" x14ac:dyDescent="0.45">
      <c r="A18" s="37" t="s">
        <v>64</v>
      </c>
      <c r="B18" s="66" t="s">
        <v>65</v>
      </c>
      <c r="C18" s="4">
        <v>188</v>
      </c>
      <c r="D18" s="4">
        <v>216</v>
      </c>
      <c r="E18" s="18">
        <v>250</v>
      </c>
      <c r="F18" s="20">
        <v>305</v>
      </c>
      <c r="G18" s="281"/>
      <c r="H18" s="2"/>
    </row>
    <row r="19" spans="1:8" ht="18.600000000000001" x14ac:dyDescent="0.45">
      <c r="A19" s="38" t="s">
        <v>66</v>
      </c>
      <c r="B19" s="66" t="s">
        <v>67</v>
      </c>
      <c r="C19" s="4">
        <v>196</v>
      </c>
      <c r="D19" s="4">
        <v>218</v>
      </c>
      <c r="E19" s="18">
        <v>253</v>
      </c>
      <c r="F19" s="39">
        <v>309</v>
      </c>
      <c r="G19" s="282"/>
    </row>
    <row r="20" spans="1:8" ht="37.200000000000003" x14ac:dyDescent="0.45">
      <c r="A20" s="69" t="s">
        <v>68</v>
      </c>
      <c r="B20" s="66" t="s">
        <v>69</v>
      </c>
      <c r="C20" s="4">
        <v>8</v>
      </c>
      <c r="D20" s="4">
        <v>2</v>
      </c>
      <c r="E20" s="18">
        <v>3</v>
      </c>
      <c r="F20" s="12">
        <v>4</v>
      </c>
      <c r="G20" s="282"/>
    </row>
    <row r="21" spans="1:8" ht="37.200000000000003" x14ac:dyDescent="0.45">
      <c r="A21" s="40" t="s">
        <v>70</v>
      </c>
      <c r="B21" s="36" t="s">
        <v>71</v>
      </c>
      <c r="C21" s="41">
        <v>188</v>
      </c>
      <c r="D21" s="41">
        <v>216</v>
      </c>
      <c r="E21" s="42">
        <v>250</v>
      </c>
      <c r="F21" s="19">
        <v>305</v>
      </c>
      <c r="G21" s="282"/>
    </row>
    <row r="22" spans="1:8" ht="18.600000000000001" x14ac:dyDescent="0.45">
      <c r="A22" s="54"/>
      <c r="B22" s="1"/>
      <c r="C22" s="4"/>
      <c r="D22" s="4"/>
      <c r="E22" s="18"/>
      <c r="F22" s="68"/>
    </row>
    <row r="23" spans="1:8" ht="18.600000000000001" x14ac:dyDescent="0.45">
      <c r="A23" s="153" t="s">
        <v>72</v>
      </c>
      <c r="B23" s="152" t="s">
        <v>73</v>
      </c>
      <c r="C23" s="147" t="s">
        <v>36</v>
      </c>
      <c r="D23" s="147" t="s">
        <v>37</v>
      </c>
      <c r="E23" s="147" t="s">
        <v>38</v>
      </c>
      <c r="F23" s="148" t="s">
        <v>39</v>
      </c>
      <c r="G23" s="4"/>
    </row>
    <row r="24" spans="1:8" ht="18.600000000000001" x14ac:dyDescent="0.45">
      <c r="A24" s="40" t="s">
        <v>74</v>
      </c>
      <c r="B24" s="36" t="s">
        <v>75</v>
      </c>
      <c r="C24" s="43">
        <v>33.9</v>
      </c>
      <c r="D24" s="43">
        <v>36.299999999999997</v>
      </c>
      <c r="E24" s="44">
        <v>45.4</v>
      </c>
      <c r="F24" s="45">
        <v>42.1</v>
      </c>
      <c r="G24" s="156"/>
    </row>
    <row r="25" spans="1:8" ht="18.600000000000001" x14ac:dyDescent="0.45">
      <c r="A25" s="69"/>
      <c r="B25" s="4"/>
      <c r="C25" s="4"/>
      <c r="D25" s="4"/>
      <c r="E25" s="18"/>
      <c r="F25" s="68"/>
      <c r="G25" s="156"/>
    </row>
    <row r="26" spans="1:8" ht="18.600000000000001" x14ac:dyDescent="0.45">
      <c r="A26" s="153" t="s">
        <v>76</v>
      </c>
      <c r="B26" s="152" t="s">
        <v>77</v>
      </c>
      <c r="C26" s="147" t="s">
        <v>36</v>
      </c>
      <c r="D26" s="147" t="s">
        <v>37</v>
      </c>
      <c r="E26" s="147" t="s">
        <v>38</v>
      </c>
      <c r="F26" s="148" t="s">
        <v>39</v>
      </c>
      <c r="G26" s="4"/>
    </row>
    <row r="27" spans="1:8" ht="25.5" customHeight="1" x14ac:dyDescent="0.45">
      <c r="A27" s="157" t="s">
        <v>78</v>
      </c>
      <c r="B27" s="158" t="s">
        <v>79</v>
      </c>
      <c r="C27" s="43">
        <v>0.27700000000000002</v>
      </c>
      <c r="D27" s="159">
        <v>0.32</v>
      </c>
      <c r="E27" s="44">
        <v>0.33400000000000002</v>
      </c>
      <c r="F27" s="160">
        <v>0.34</v>
      </c>
      <c r="G27" s="161"/>
    </row>
    <row r="28" spans="1:8" ht="18.600000000000001" x14ac:dyDescent="0.45">
      <c r="A28" s="69"/>
      <c r="B28" s="4"/>
      <c r="C28" s="4"/>
      <c r="D28" s="4"/>
      <c r="E28" s="18"/>
      <c r="F28" s="68"/>
      <c r="G28" s="156"/>
    </row>
    <row r="29" spans="1:8" ht="18.600000000000001" x14ac:dyDescent="0.45">
      <c r="A29" s="153" t="s">
        <v>80</v>
      </c>
      <c r="B29" s="152" t="s">
        <v>81</v>
      </c>
      <c r="C29" s="147" t="s">
        <v>36</v>
      </c>
      <c r="D29" s="147" t="s">
        <v>37</v>
      </c>
      <c r="E29" s="147" t="s">
        <v>38</v>
      </c>
      <c r="F29" s="148" t="s">
        <v>39</v>
      </c>
      <c r="G29" s="156"/>
    </row>
    <row r="30" spans="1:8" ht="18.600000000000001" x14ac:dyDescent="0.45">
      <c r="A30" s="40" t="s">
        <v>82</v>
      </c>
      <c r="B30" s="36" t="s">
        <v>83</v>
      </c>
      <c r="C30" s="46">
        <v>2243</v>
      </c>
      <c r="D30" s="46">
        <v>2330</v>
      </c>
      <c r="E30" s="47">
        <v>2624</v>
      </c>
      <c r="F30" s="58">
        <v>2890</v>
      </c>
      <c r="G30" s="161"/>
    </row>
    <row r="31" spans="1:8" ht="18.600000000000001" x14ac:dyDescent="0.45">
      <c r="A31" s="162" t="s">
        <v>84</v>
      </c>
      <c r="B31" s="163" t="s">
        <v>85</v>
      </c>
      <c r="C31" s="48">
        <v>43910</v>
      </c>
      <c r="D31" s="48">
        <v>45285</v>
      </c>
      <c r="E31" s="48">
        <v>46595</v>
      </c>
      <c r="F31" s="49">
        <v>46877</v>
      </c>
      <c r="G31" s="156"/>
    </row>
    <row r="32" spans="1:8" ht="18.600000000000001" x14ac:dyDescent="0.45">
      <c r="A32" s="40" t="s">
        <v>86</v>
      </c>
      <c r="B32" s="36" t="s">
        <v>87</v>
      </c>
      <c r="C32" s="50">
        <v>16145</v>
      </c>
      <c r="D32" s="50">
        <v>7650</v>
      </c>
      <c r="E32" s="50">
        <v>7785</v>
      </c>
      <c r="F32" s="51">
        <v>6139</v>
      </c>
      <c r="G32" s="161"/>
    </row>
    <row r="33" spans="1:7" ht="18.600000000000001" x14ac:dyDescent="0.45">
      <c r="A33" s="69"/>
      <c r="B33" s="4"/>
      <c r="C33" s="4"/>
      <c r="D33" s="4"/>
      <c r="E33" s="18"/>
      <c r="F33" s="68"/>
      <c r="G33" s="156"/>
    </row>
    <row r="34" spans="1:7" ht="18.600000000000001" x14ac:dyDescent="0.45">
      <c r="A34" s="153" t="s">
        <v>88</v>
      </c>
      <c r="B34" s="164" t="s">
        <v>89</v>
      </c>
      <c r="C34" s="147" t="s">
        <v>36</v>
      </c>
      <c r="D34" s="147" t="s">
        <v>37</v>
      </c>
      <c r="E34" s="147" t="s">
        <v>38</v>
      </c>
      <c r="F34" s="148" t="s">
        <v>39</v>
      </c>
      <c r="G34" s="4"/>
    </row>
    <row r="35" spans="1:7" ht="37.799999999999997" thickBot="1" x14ac:dyDescent="0.5">
      <c r="A35" s="165" t="s">
        <v>90</v>
      </c>
      <c r="B35" s="166" t="s">
        <v>91</v>
      </c>
      <c r="C35" s="52">
        <f>2098000/1000</f>
        <v>2098</v>
      </c>
      <c r="D35" s="52">
        <f>2190000/1000</f>
        <v>2190</v>
      </c>
      <c r="E35" s="52">
        <f>2135215.16501814/1000</f>
        <v>2135.2151650181399</v>
      </c>
      <c r="F35" s="53">
        <f>2307537/1000</f>
        <v>2307.5369999999998</v>
      </c>
      <c r="G35" s="156"/>
    </row>
    <row r="36" spans="1:7" ht="19.2" thickTop="1" x14ac:dyDescent="0.45">
      <c r="A36" s="69" t="s">
        <v>92</v>
      </c>
      <c r="B36" s="4" t="s">
        <v>93</v>
      </c>
      <c r="C36" s="4">
        <v>484</v>
      </c>
      <c r="D36" s="4">
        <v>560</v>
      </c>
      <c r="E36" s="18">
        <v>532</v>
      </c>
      <c r="F36" s="39">
        <v>729</v>
      </c>
      <c r="G36" s="156"/>
    </row>
    <row r="37" spans="1:7" ht="18.600000000000001" x14ac:dyDescent="0.45">
      <c r="A37" s="69" t="s">
        <v>94</v>
      </c>
      <c r="B37" s="4" t="s">
        <v>95</v>
      </c>
      <c r="C37" s="4">
        <v>14</v>
      </c>
      <c r="D37" s="4">
        <v>63</v>
      </c>
      <c r="E37" s="18">
        <v>61</v>
      </c>
      <c r="F37" s="39">
        <v>27</v>
      </c>
      <c r="G37" s="156"/>
    </row>
    <row r="38" spans="1:7" ht="38.1" customHeight="1" x14ac:dyDescent="0.45">
      <c r="A38" s="69" t="s">
        <v>96</v>
      </c>
      <c r="B38" s="4" t="s">
        <v>97</v>
      </c>
      <c r="C38" s="4">
        <v>6</v>
      </c>
      <c r="D38" s="4">
        <v>1</v>
      </c>
      <c r="E38" s="18">
        <v>2</v>
      </c>
      <c r="F38" s="39">
        <v>2</v>
      </c>
      <c r="G38" s="156"/>
    </row>
    <row r="39" spans="1:7" ht="18.600000000000001" x14ac:dyDescent="0.45">
      <c r="A39" s="69" t="s">
        <v>98</v>
      </c>
      <c r="B39" s="4" t="s">
        <v>99</v>
      </c>
      <c r="C39" s="4">
        <v>6</v>
      </c>
      <c r="D39" s="4">
        <v>9</v>
      </c>
      <c r="E39" s="18">
        <v>8</v>
      </c>
      <c r="F39" s="39">
        <v>23</v>
      </c>
      <c r="G39" s="156"/>
    </row>
    <row r="40" spans="1:7" ht="18.600000000000001" x14ac:dyDescent="0.45">
      <c r="A40" s="69" t="s">
        <v>100</v>
      </c>
      <c r="B40" s="4" t="s">
        <v>101</v>
      </c>
      <c r="C40" s="4">
        <v>2</v>
      </c>
      <c r="D40" s="4">
        <v>2</v>
      </c>
      <c r="E40" s="18">
        <v>1</v>
      </c>
      <c r="F40" s="39">
        <v>1</v>
      </c>
      <c r="G40" s="156"/>
    </row>
    <row r="41" spans="1:7" ht="18.600000000000001" x14ac:dyDescent="0.45">
      <c r="A41" s="69" t="s">
        <v>102</v>
      </c>
      <c r="B41" s="4" t="s">
        <v>103</v>
      </c>
      <c r="C41" s="4">
        <v>2</v>
      </c>
      <c r="D41" s="4">
        <v>2</v>
      </c>
      <c r="E41" s="18">
        <v>2</v>
      </c>
      <c r="F41" s="39">
        <v>2</v>
      </c>
      <c r="G41" s="156"/>
    </row>
    <row r="42" spans="1:7" ht="18.600000000000001" x14ac:dyDescent="0.45">
      <c r="A42" s="69" t="s">
        <v>104</v>
      </c>
      <c r="B42" s="4" t="s">
        <v>105</v>
      </c>
      <c r="C42" s="4">
        <v>4</v>
      </c>
      <c r="D42" s="4">
        <v>4</v>
      </c>
      <c r="E42" s="18">
        <v>1</v>
      </c>
      <c r="F42" s="39">
        <v>4</v>
      </c>
      <c r="G42" s="156"/>
    </row>
    <row r="43" spans="1:7" ht="18.600000000000001" x14ac:dyDescent="0.45">
      <c r="A43" s="69" t="s">
        <v>106</v>
      </c>
      <c r="B43" s="4" t="s">
        <v>107</v>
      </c>
      <c r="C43" s="16" t="s">
        <v>108</v>
      </c>
      <c r="D43" s="16" t="s">
        <v>108</v>
      </c>
      <c r="E43" s="16" t="s">
        <v>109</v>
      </c>
      <c r="F43" s="55" t="s">
        <v>109</v>
      </c>
      <c r="G43" s="156"/>
    </row>
    <row r="44" spans="1:7" ht="18.600000000000001" x14ac:dyDescent="0.45">
      <c r="A44" s="69" t="s">
        <v>110</v>
      </c>
      <c r="B44" s="4" t="s">
        <v>111</v>
      </c>
      <c r="C44" s="16" t="s">
        <v>108</v>
      </c>
      <c r="D44" s="16" t="s">
        <v>108</v>
      </c>
      <c r="E44" s="16" t="s">
        <v>109</v>
      </c>
      <c r="F44" s="55" t="s">
        <v>109</v>
      </c>
      <c r="G44" s="156"/>
    </row>
    <row r="45" spans="1:7" ht="18.600000000000001" x14ac:dyDescent="0.45">
      <c r="A45" s="69" t="s">
        <v>112</v>
      </c>
      <c r="B45" s="4" t="s">
        <v>113</v>
      </c>
      <c r="C45" s="16" t="s">
        <v>108</v>
      </c>
      <c r="D45" s="16" t="s">
        <v>108</v>
      </c>
      <c r="E45" s="16" t="s">
        <v>109</v>
      </c>
      <c r="F45" s="55" t="s">
        <v>109</v>
      </c>
      <c r="G45" s="156"/>
    </row>
    <row r="46" spans="1:7" ht="18.600000000000001" x14ac:dyDescent="0.45">
      <c r="A46" s="69" t="s">
        <v>114</v>
      </c>
      <c r="B46" s="4" t="s">
        <v>115</v>
      </c>
      <c r="C46" s="266">
        <v>1578</v>
      </c>
      <c r="D46" s="266">
        <v>1547</v>
      </c>
      <c r="E46" s="267">
        <v>1527</v>
      </c>
      <c r="F46" s="268">
        <v>1517</v>
      </c>
      <c r="G46" s="156"/>
    </row>
    <row r="47" spans="1:7" ht="18.600000000000001" x14ac:dyDescent="0.45">
      <c r="A47" s="69" t="s">
        <v>116</v>
      </c>
      <c r="B47" s="4" t="s">
        <v>117</v>
      </c>
      <c r="C47" s="4">
        <v>2</v>
      </c>
      <c r="D47" s="4">
        <v>2</v>
      </c>
      <c r="E47" s="18">
        <v>2</v>
      </c>
      <c r="F47" s="39">
        <v>2</v>
      </c>
      <c r="G47" s="156"/>
    </row>
    <row r="48" spans="1:7" ht="18.600000000000001" x14ac:dyDescent="0.45">
      <c r="A48" s="69" t="s">
        <v>118</v>
      </c>
      <c r="B48" s="4" t="s">
        <v>119</v>
      </c>
      <c r="C48" s="16" t="s">
        <v>108</v>
      </c>
      <c r="D48" s="16" t="s">
        <v>108</v>
      </c>
      <c r="E48" s="16" t="s">
        <v>109</v>
      </c>
      <c r="F48" s="55" t="s">
        <v>109</v>
      </c>
      <c r="G48" s="156"/>
    </row>
    <row r="49" spans="1:8" ht="18.600000000000001" x14ac:dyDescent="0.45">
      <c r="A49" s="69" t="s">
        <v>120</v>
      </c>
      <c r="B49" s="4" t="s">
        <v>121</v>
      </c>
      <c r="C49" s="16" t="s">
        <v>108</v>
      </c>
      <c r="D49" s="16" t="s">
        <v>108</v>
      </c>
      <c r="E49" s="16" t="s">
        <v>109</v>
      </c>
      <c r="F49" s="55" t="s">
        <v>109</v>
      </c>
      <c r="G49" s="156"/>
    </row>
    <row r="50" spans="1:8" ht="18.600000000000001" x14ac:dyDescent="0.45">
      <c r="A50" s="40" t="s">
        <v>122</v>
      </c>
      <c r="B50" s="41" t="s">
        <v>123</v>
      </c>
      <c r="C50" s="56" t="s">
        <v>108</v>
      </c>
      <c r="D50" s="56" t="s">
        <v>108</v>
      </c>
      <c r="E50" s="56" t="s">
        <v>109</v>
      </c>
      <c r="F50" s="57" t="s">
        <v>109</v>
      </c>
      <c r="G50" s="156"/>
    </row>
    <row r="51" spans="1:8" ht="18.600000000000001" x14ac:dyDescent="0.45">
      <c r="A51" s="15"/>
      <c r="B51" s="4"/>
      <c r="C51" s="4"/>
      <c r="D51" s="4"/>
      <c r="E51" s="167"/>
      <c r="F51" s="168" t="s">
        <v>124</v>
      </c>
      <c r="G51" s="156"/>
    </row>
    <row r="52" spans="1:8" ht="16.2" x14ac:dyDescent="0.45">
      <c r="A52" s="15"/>
      <c r="B52" s="156"/>
      <c r="C52" s="156"/>
      <c r="D52" s="156"/>
      <c r="E52" s="156"/>
      <c r="F52" s="156"/>
      <c r="G52" s="156"/>
    </row>
    <row r="53" spans="1:8" ht="55.8" x14ac:dyDescent="0.45">
      <c r="A53" s="30" t="s">
        <v>125</v>
      </c>
      <c r="B53" s="30" t="s">
        <v>126</v>
      </c>
      <c r="C53" s="156"/>
      <c r="D53" s="156"/>
      <c r="E53" s="156"/>
      <c r="F53" s="156"/>
      <c r="G53" s="156"/>
    </row>
    <row r="54" spans="1:8" ht="55.8" x14ac:dyDescent="0.45">
      <c r="A54" s="30" t="s">
        <v>127</v>
      </c>
      <c r="B54" s="30" t="s">
        <v>128</v>
      </c>
      <c r="C54" s="156"/>
      <c r="D54" s="156"/>
      <c r="E54" s="156"/>
      <c r="F54" s="156"/>
      <c r="G54" s="156"/>
    </row>
    <row r="55" spans="1:8" ht="37.200000000000003" x14ac:dyDescent="0.45">
      <c r="A55" s="30" t="s">
        <v>129</v>
      </c>
      <c r="B55" s="30" t="s">
        <v>130</v>
      </c>
      <c r="C55" s="156"/>
      <c r="D55" s="156"/>
      <c r="E55" s="156"/>
      <c r="F55" s="156"/>
      <c r="G55" s="156"/>
    </row>
    <row r="56" spans="1:8" ht="16.2" x14ac:dyDescent="0.45">
      <c r="A56" s="15"/>
      <c r="B56" s="156"/>
      <c r="C56" s="156"/>
      <c r="D56" s="156"/>
      <c r="E56" s="156"/>
      <c r="F56" s="156"/>
      <c r="G56" s="156"/>
    </row>
    <row r="57" spans="1:8" ht="18.600000000000001" x14ac:dyDescent="0.45">
      <c r="A57" s="4" t="s">
        <v>131</v>
      </c>
      <c r="B57" s="18" t="s">
        <v>132</v>
      </c>
      <c r="C57" s="156"/>
      <c r="D57" s="156"/>
      <c r="E57" s="28"/>
      <c r="F57" s="3"/>
      <c r="G57" s="3"/>
      <c r="H57" s="4"/>
    </row>
    <row r="58" spans="1:8" ht="16.2" x14ac:dyDescent="0.45">
      <c r="A58" s="15"/>
      <c r="B58" s="156"/>
      <c r="C58" s="156"/>
      <c r="D58" s="156"/>
      <c r="E58" s="156"/>
      <c r="F58" s="156"/>
      <c r="G58" s="156"/>
    </row>
    <row r="59" spans="1:8" ht="16.2" x14ac:dyDescent="0.45">
      <c r="A59" s="15"/>
      <c r="B59" s="156"/>
      <c r="C59" s="156"/>
      <c r="D59" s="156"/>
      <c r="E59" s="156"/>
      <c r="F59" s="156"/>
      <c r="G59" s="156"/>
    </row>
    <row r="60" spans="1:8" ht="16.2" x14ac:dyDescent="0.45">
      <c r="A60" s="15"/>
    </row>
  </sheetData>
  <mergeCells count="2">
    <mergeCell ref="G12:G15"/>
    <mergeCell ref="G18:G21"/>
  </mergeCells>
  <phoneticPr fontId="1"/>
  <pageMargins left="0.7" right="0.7" top="0.75" bottom="0.75" header="0.3" footer="0.3"/>
  <pageSetup paperSize="8" scale="6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F90B7-B918-426B-8B7C-192F0B332705}">
  <sheetPr>
    <pageSetUpPr fitToPage="1"/>
  </sheetPr>
  <dimension ref="A1:K159"/>
  <sheetViews>
    <sheetView zoomScale="70" zoomScaleNormal="70" workbookViewId="0">
      <pane ySplit="1" topLeftCell="A3" activePane="bottomLeft" state="frozen"/>
      <selection pane="bottomLeft"/>
    </sheetView>
  </sheetViews>
  <sheetFormatPr defaultColWidth="11.59765625" defaultRowHeight="18.600000000000001" x14ac:dyDescent="0.45"/>
  <cols>
    <col min="1" max="1" width="54.8984375" style="1" customWidth="1"/>
    <col min="2" max="2" width="61.59765625" style="70" customWidth="1"/>
    <col min="3" max="3" width="13" style="1" customWidth="1"/>
    <col min="4" max="4" width="15.3984375" style="1" customWidth="1"/>
    <col min="5" max="5" width="12.8984375" style="1" customWidth="1"/>
    <col min="6" max="6" width="12.3984375" style="1" customWidth="1"/>
    <col min="7" max="7" width="31.59765625" style="1" customWidth="1"/>
    <col min="8" max="16384" width="11.59765625" style="1"/>
  </cols>
  <sheetData>
    <row r="1" spans="1:11" x14ac:dyDescent="0.45">
      <c r="A1" s="135" t="s">
        <v>133</v>
      </c>
      <c r="B1" s="136" t="s">
        <v>134</v>
      </c>
      <c r="C1" s="137" t="s">
        <v>36</v>
      </c>
      <c r="D1" s="138" t="s">
        <v>37</v>
      </c>
      <c r="E1" s="137" t="s">
        <v>38</v>
      </c>
      <c r="F1" s="139" t="s">
        <v>39</v>
      </c>
    </row>
    <row r="2" spans="1:11" x14ac:dyDescent="0.45">
      <c r="A2" s="169"/>
      <c r="B2" s="170"/>
      <c r="C2" s="132"/>
      <c r="D2" s="133"/>
      <c r="E2" s="132"/>
      <c r="F2" s="134"/>
      <c r="G2" s="4"/>
    </row>
    <row r="3" spans="1:11" ht="21.9" customHeight="1" x14ac:dyDescent="0.45">
      <c r="A3" s="171" t="s">
        <v>135</v>
      </c>
      <c r="B3" s="172" t="s">
        <v>136</v>
      </c>
      <c r="C3" s="113"/>
      <c r="D3" s="114"/>
      <c r="E3" s="113"/>
      <c r="F3" s="115"/>
      <c r="G3" s="4"/>
    </row>
    <row r="4" spans="1:11" ht="12" customHeight="1" x14ac:dyDescent="0.45">
      <c r="A4" s="74"/>
      <c r="B4" s="6"/>
      <c r="C4" s="75"/>
      <c r="D4" s="75"/>
      <c r="E4" s="75"/>
      <c r="F4" s="76"/>
      <c r="G4" s="4"/>
      <c r="H4" s="71"/>
      <c r="I4" s="3"/>
      <c r="J4" s="3"/>
      <c r="K4" s="4"/>
    </row>
    <row r="5" spans="1:11" ht="21.9" customHeight="1" x14ac:dyDescent="0.45">
      <c r="A5" s="173" t="s">
        <v>137</v>
      </c>
      <c r="B5" s="174" t="s">
        <v>138</v>
      </c>
      <c r="C5" s="116" t="s">
        <v>36</v>
      </c>
      <c r="D5" s="116" t="s">
        <v>139</v>
      </c>
      <c r="E5" s="116" t="s">
        <v>140</v>
      </c>
      <c r="F5" s="117" t="s">
        <v>141</v>
      </c>
      <c r="G5" s="4"/>
      <c r="H5" s="71"/>
      <c r="I5" s="3"/>
      <c r="J5" s="3"/>
      <c r="K5" s="4"/>
    </row>
    <row r="6" spans="1:11" ht="21.9" customHeight="1" x14ac:dyDescent="0.45">
      <c r="A6" s="77" t="s">
        <v>142</v>
      </c>
      <c r="B6" s="78" t="s">
        <v>143</v>
      </c>
      <c r="C6" s="79">
        <v>13499</v>
      </c>
      <c r="D6" s="79">
        <v>13898</v>
      </c>
      <c r="E6" s="79">
        <v>14219</v>
      </c>
      <c r="F6" s="80">
        <v>14481</v>
      </c>
      <c r="G6" s="4"/>
      <c r="H6" s="71"/>
      <c r="I6" s="3"/>
      <c r="J6" s="3"/>
      <c r="K6" s="4"/>
    </row>
    <row r="7" spans="1:11" ht="21.9" customHeight="1" x14ac:dyDescent="0.45">
      <c r="A7" s="22" t="s">
        <v>144</v>
      </c>
      <c r="B7" s="107" t="s">
        <v>145</v>
      </c>
      <c r="C7" s="17">
        <v>5692</v>
      </c>
      <c r="D7" s="17">
        <v>5860</v>
      </c>
      <c r="E7" s="17">
        <v>6084</v>
      </c>
      <c r="F7" s="81">
        <v>6182</v>
      </c>
      <c r="G7" s="4"/>
    </row>
    <row r="8" spans="1:11" ht="25.5" customHeight="1" x14ac:dyDescent="0.45">
      <c r="A8" s="175" t="s">
        <v>146</v>
      </c>
      <c r="B8" s="78" t="s">
        <v>147</v>
      </c>
      <c r="C8" s="176">
        <v>26.6</v>
      </c>
      <c r="D8" s="176">
        <v>27</v>
      </c>
      <c r="E8" s="176">
        <v>27.4</v>
      </c>
      <c r="F8" s="241">
        <v>27.6</v>
      </c>
      <c r="G8" s="242"/>
    </row>
    <row r="9" spans="1:11" ht="49.5" customHeight="1" x14ac:dyDescent="0.45">
      <c r="A9" s="177" t="s">
        <v>148</v>
      </c>
      <c r="B9" s="107" t="s">
        <v>149</v>
      </c>
      <c r="C9" s="178">
        <v>10.199999999999999</v>
      </c>
      <c r="D9" s="178">
        <v>10.9</v>
      </c>
      <c r="E9" s="178">
        <v>11.1</v>
      </c>
      <c r="F9" s="243">
        <v>12.3</v>
      </c>
      <c r="G9" s="212"/>
    </row>
    <row r="10" spans="1:11" ht="24.6" customHeight="1" x14ac:dyDescent="0.45">
      <c r="A10" s="82" t="s">
        <v>150</v>
      </c>
      <c r="B10" s="63" t="s">
        <v>151</v>
      </c>
      <c r="C10" s="98">
        <v>8</v>
      </c>
      <c r="D10" s="98">
        <v>8</v>
      </c>
      <c r="E10" s="98">
        <v>8</v>
      </c>
      <c r="F10" s="244">
        <v>7</v>
      </c>
      <c r="G10" s="212"/>
    </row>
    <row r="11" spans="1:11" ht="21.6" customHeight="1" x14ac:dyDescent="0.45">
      <c r="A11" s="89" t="s">
        <v>152</v>
      </c>
      <c r="B11" s="98" t="s">
        <v>153</v>
      </c>
      <c r="C11" s="98">
        <v>1</v>
      </c>
      <c r="D11" s="98">
        <v>2</v>
      </c>
      <c r="E11" s="98">
        <v>2</v>
      </c>
      <c r="F11" s="244">
        <v>2</v>
      </c>
      <c r="G11" s="212"/>
    </row>
    <row r="12" spans="1:11" ht="21.9" customHeight="1" x14ac:dyDescent="0.45">
      <c r="A12" s="23" t="s">
        <v>154</v>
      </c>
      <c r="B12" s="63" t="s">
        <v>155</v>
      </c>
      <c r="C12" s="179">
        <v>351</v>
      </c>
      <c r="D12" s="179">
        <v>371</v>
      </c>
      <c r="E12" s="179">
        <v>377</v>
      </c>
      <c r="F12" s="245">
        <v>379</v>
      </c>
      <c r="G12" s="242"/>
    </row>
    <row r="13" spans="1:11" ht="21.9" customHeight="1" x14ac:dyDescent="0.45">
      <c r="A13" s="89" t="s">
        <v>156</v>
      </c>
      <c r="B13" s="98" t="s">
        <v>153</v>
      </c>
      <c r="C13" s="179">
        <v>11</v>
      </c>
      <c r="D13" s="179">
        <v>14</v>
      </c>
      <c r="E13" s="179">
        <v>15</v>
      </c>
      <c r="F13" s="245">
        <v>18</v>
      </c>
      <c r="G13" s="242"/>
    </row>
    <row r="14" spans="1:11" ht="21.9" customHeight="1" x14ac:dyDescent="0.45">
      <c r="A14" s="83" t="s">
        <v>157</v>
      </c>
      <c r="B14" s="84" t="s">
        <v>158</v>
      </c>
      <c r="C14" s="85" t="s">
        <v>159</v>
      </c>
      <c r="D14" s="86">
        <v>324</v>
      </c>
      <c r="E14" s="86">
        <v>361</v>
      </c>
      <c r="F14" s="87">
        <v>509</v>
      </c>
      <c r="G14" s="242"/>
    </row>
    <row r="15" spans="1:11" ht="18.899999999999999" customHeight="1" x14ac:dyDescent="0.45">
      <c r="A15" s="180"/>
      <c r="B15" s="98"/>
      <c r="C15" s="181"/>
      <c r="D15" s="181"/>
      <c r="E15" s="181"/>
      <c r="F15" s="181"/>
      <c r="G15" s="4"/>
    </row>
    <row r="16" spans="1:11" ht="21.9" customHeight="1" x14ac:dyDescent="0.45">
      <c r="A16" s="182" t="s">
        <v>160</v>
      </c>
      <c r="B16" s="183" t="s">
        <v>161</v>
      </c>
      <c r="C16" s="118" t="s">
        <v>36</v>
      </c>
      <c r="D16" s="118" t="s">
        <v>37</v>
      </c>
      <c r="E16" s="118" t="s">
        <v>140</v>
      </c>
      <c r="F16" s="119" t="s">
        <v>141</v>
      </c>
      <c r="G16" s="4"/>
    </row>
    <row r="17" spans="1:7" ht="42.9" customHeight="1" x14ac:dyDescent="0.45">
      <c r="A17" s="23" t="s">
        <v>162</v>
      </c>
      <c r="B17" s="63" t="s">
        <v>163</v>
      </c>
      <c r="C17" s="4"/>
      <c r="D17" s="4"/>
      <c r="E17" s="4"/>
      <c r="F17" s="105"/>
      <c r="G17" s="4"/>
    </row>
    <row r="18" spans="1:7" ht="21.9" customHeight="1" x14ac:dyDescent="0.45">
      <c r="A18" s="92" t="s">
        <v>164</v>
      </c>
      <c r="B18" s="93" t="s">
        <v>165</v>
      </c>
      <c r="C18" s="181">
        <v>65.7</v>
      </c>
      <c r="D18" s="181">
        <v>67.5</v>
      </c>
      <c r="E18" s="181">
        <v>68.8</v>
      </c>
      <c r="F18" s="88">
        <v>68.599999999999994</v>
      </c>
      <c r="G18" s="4"/>
    </row>
    <row r="19" spans="1:7" ht="21.9" customHeight="1" x14ac:dyDescent="0.45">
      <c r="A19" s="89" t="s">
        <v>166</v>
      </c>
      <c r="B19" s="98" t="s">
        <v>167</v>
      </c>
      <c r="C19" s="181">
        <v>88.447767058250975</v>
      </c>
      <c r="D19" s="181">
        <v>97.183081292161688</v>
      </c>
      <c r="E19" s="181">
        <v>95.7</v>
      </c>
      <c r="F19" s="88">
        <v>95.6</v>
      </c>
      <c r="G19" s="4"/>
    </row>
    <row r="20" spans="1:7" ht="21.9" customHeight="1" x14ac:dyDescent="0.45">
      <c r="A20" s="90" t="s">
        <v>168</v>
      </c>
      <c r="B20" s="99" t="s">
        <v>169</v>
      </c>
      <c r="C20" s="130">
        <v>74.865262127280843</v>
      </c>
      <c r="D20" s="130">
        <v>75.784229826247113</v>
      </c>
      <c r="E20" s="130">
        <v>75.8</v>
      </c>
      <c r="F20" s="91">
        <v>75.900000000000006</v>
      </c>
      <c r="G20" s="4"/>
    </row>
    <row r="21" spans="1:7" ht="21.9" customHeight="1" x14ac:dyDescent="0.45">
      <c r="A21" s="184" t="s">
        <v>170</v>
      </c>
      <c r="B21" s="185" t="s">
        <v>171</v>
      </c>
      <c r="C21" s="186"/>
      <c r="D21" s="102"/>
      <c r="E21" s="102"/>
      <c r="F21" s="102"/>
      <c r="G21" s="4"/>
    </row>
    <row r="22" spans="1:7" ht="21.9" customHeight="1" x14ac:dyDescent="0.45">
      <c r="A22" s="128" t="s">
        <v>164</v>
      </c>
      <c r="B22" s="129" t="s">
        <v>172</v>
      </c>
      <c r="C22" s="130" t="s">
        <v>173</v>
      </c>
      <c r="D22" s="130" t="s">
        <v>173</v>
      </c>
      <c r="E22" s="130" t="s">
        <v>173</v>
      </c>
      <c r="F22" s="130">
        <f>0.458*100</f>
        <v>45.800000000000004</v>
      </c>
      <c r="G22" s="4"/>
    </row>
    <row r="23" spans="1:7" ht="18.600000000000001" customHeight="1" x14ac:dyDescent="0.45">
      <c r="A23" s="187"/>
      <c r="B23" s="188"/>
      <c r="C23" s="189"/>
      <c r="D23" s="189"/>
      <c r="E23" s="189"/>
      <c r="F23" s="189"/>
      <c r="G23" s="4"/>
    </row>
    <row r="24" spans="1:7" ht="21.9" customHeight="1" x14ac:dyDescent="0.45">
      <c r="A24" s="190" t="s">
        <v>174</v>
      </c>
      <c r="B24" s="183" t="s">
        <v>175</v>
      </c>
      <c r="C24" s="118" t="s">
        <v>36</v>
      </c>
      <c r="D24" s="118" t="s">
        <v>37</v>
      </c>
      <c r="E24" s="118" t="s">
        <v>140</v>
      </c>
      <c r="F24" s="119" t="s">
        <v>141</v>
      </c>
      <c r="G24" s="4"/>
    </row>
    <row r="25" spans="1:7" ht="41.1" customHeight="1" x14ac:dyDescent="0.45">
      <c r="A25" s="23" t="s">
        <v>176</v>
      </c>
      <c r="B25" s="63" t="s">
        <v>177</v>
      </c>
      <c r="C25" s="181">
        <v>28.63247863247863</v>
      </c>
      <c r="D25" s="181">
        <v>45.089285714285715</v>
      </c>
      <c r="E25" s="181">
        <v>54.9</v>
      </c>
      <c r="F25" s="88">
        <v>59.9</v>
      </c>
      <c r="G25" s="4"/>
    </row>
    <row r="26" spans="1:7" ht="40.5" customHeight="1" x14ac:dyDescent="0.45">
      <c r="A26" s="22" t="s">
        <v>178</v>
      </c>
      <c r="B26" s="107" t="s">
        <v>179</v>
      </c>
      <c r="C26" s="191">
        <v>89.4</v>
      </c>
      <c r="D26" s="191">
        <v>104.2</v>
      </c>
      <c r="E26" s="191">
        <v>104.9</v>
      </c>
      <c r="F26" s="246">
        <v>100</v>
      </c>
      <c r="G26" s="4"/>
    </row>
    <row r="27" spans="1:7" ht="18.899999999999999" customHeight="1" x14ac:dyDescent="0.45">
      <c r="A27" s="97"/>
      <c r="B27" s="63"/>
      <c r="C27" s="181"/>
      <c r="D27" s="181"/>
      <c r="E27" s="181"/>
      <c r="F27" s="181"/>
      <c r="G27" s="4"/>
    </row>
    <row r="28" spans="1:7" ht="21.9" customHeight="1" x14ac:dyDescent="0.45">
      <c r="A28" s="192" t="s">
        <v>180</v>
      </c>
      <c r="B28" s="193" t="s">
        <v>181</v>
      </c>
      <c r="C28" s="118" t="s">
        <v>36</v>
      </c>
      <c r="D28" s="118" t="s">
        <v>37</v>
      </c>
      <c r="E28" s="118" t="s">
        <v>140</v>
      </c>
      <c r="F28" s="119" t="s">
        <v>141</v>
      </c>
      <c r="G28" s="4"/>
    </row>
    <row r="29" spans="1:7" ht="21.9" customHeight="1" x14ac:dyDescent="0.45">
      <c r="A29" s="194" t="s">
        <v>182</v>
      </c>
      <c r="B29" s="195" t="s">
        <v>183</v>
      </c>
      <c r="C29" s="196" t="s">
        <v>184</v>
      </c>
      <c r="D29" s="196" t="s">
        <v>184</v>
      </c>
      <c r="E29" s="131">
        <v>5.4</v>
      </c>
      <c r="F29" s="247">
        <v>7</v>
      </c>
      <c r="G29" s="248"/>
    </row>
    <row r="30" spans="1:7" ht="21.9" customHeight="1" x14ac:dyDescent="0.45">
      <c r="A30" s="105"/>
      <c r="B30" s="66"/>
      <c r="C30" s="4"/>
      <c r="D30" s="4"/>
      <c r="E30" s="197"/>
      <c r="F30" s="4"/>
      <c r="G30" s="4"/>
    </row>
    <row r="31" spans="1:7" ht="21.9" customHeight="1" x14ac:dyDescent="0.45">
      <c r="A31" s="192" t="s">
        <v>185</v>
      </c>
      <c r="B31" s="198" t="s">
        <v>186</v>
      </c>
      <c r="C31" s="118" t="s">
        <v>36</v>
      </c>
      <c r="D31" s="118" t="s">
        <v>37</v>
      </c>
      <c r="E31" s="118" t="s">
        <v>38</v>
      </c>
      <c r="F31" s="119" t="s">
        <v>39</v>
      </c>
      <c r="G31" s="248"/>
    </row>
    <row r="32" spans="1:7" ht="21.9" customHeight="1" thickBot="1" x14ac:dyDescent="0.5">
      <c r="A32" s="94" t="s">
        <v>187</v>
      </c>
      <c r="B32" s="95" t="s">
        <v>188</v>
      </c>
      <c r="C32" s="96">
        <v>6776</v>
      </c>
      <c r="D32" s="96">
        <v>7275</v>
      </c>
      <c r="E32" s="96">
        <v>7964</v>
      </c>
      <c r="F32" s="96">
        <v>8554</v>
      </c>
      <c r="G32" s="248"/>
    </row>
    <row r="33" spans="1:7" ht="16.5" customHeight="1" x14ac:dyDescent="0.45">
      <c r="A33" s="97"/>
      <c r="B33" s="63"/>
      <c r="C33" s="6"/>
      <c r="D33" s="6"/>
      <c r="E33" s="6"/>
      <c r="F33" s="6"/>
      <c r="G33" s="4"/>
    </row>
    <row r="34" spans="1:7" ht="17.399999999999999" customHeight="1" x14ac:dyDescent="0.45">
      <c r="A34" s="199"/>
      <c r="B34" s="66"/>
      <c r="C34" s="71"/>
      <c r="D34" s="3"/>
      <c r="E34" s="3"/>
      <c r="F34" s="4"/>
      <c r="G34" s="4"/>
    </row>
    <row r="35" spans="1:7" ht="21.9" customHeight="1" x14ac:dyDescent="0.45">
      <c r="A35" s="200" t="s">
        <v>189</v>
      </c>
      <c r="B35" s="201" t="s">
        <v>190</v>
      </c>
      <c r="C35" s="120"/>
      <c r="D35" s="121"/>
      <c r="E35" s="121"/>
      <c r="F35" s="122"/>
      <c r="G35" s="4"/>
    </row>
    <row r="36" spans="1:7" ht="11.4" customHeight="1" x14ac:dyDescent="0.45">
      <c r="A36" s="199"/>
      <c r="B36" s="202"/>
      <c r="C36" s="71"/>
      <c r="D36" s="3"/>
      <c r="E36" s="3"/>
      <c r="F36" s="105"/>
      <c r="G36" s="4"/>
    </row>
    <row r="37" spans="1:7" ht="21.9" customHeight="1" x14ac:dyDescent="0.45">
      <c r="A37" s="203" t="s">
        <v>191</v>
      </c>
      <c r="B37" s="204" t="s">
        <v>192</v>
      </c>
      <c r="C37" s="123" t="s">
        <v>36</v>
      </c>
      <c r="D37" s="123" t="s">
        <v>37</v>
      </c>
      <c r="E37" s="123" t="s">
        <v>140</v>
      </c>
      <c r="F37" s="124" t="s">
        <v>141</v>
      </c>
      <c r="G37" s="4"/>
    </row>
    <row r="38" spans="1:7" ht="36.9" customHeight="1" x14ac:dyDescent="0.45">
      <c r="A38" s="77" t="s">
        <v>193</v>
      </c>
      <c r="B38" s="78" t="s">
        <v>194</v>
      </c>
      <c r="C38" s="205">
        <v>3491</v>
      </c>
      <c r="D38" s="205">
        <v>3541</v>
      </c>
      <c r="E38" s="205">
        <v>3587</v>
      </c>
      <c r="F38" s="249">
        <v>3687</v>
      </c>
      <c r="G38" s="4"/>
    </row>
    <row r="39" spans="1:7" ht="40.5" customHeight="1" x14ac:dyDescent="0.45">
      <c r="A39" s="211" t="s">
        <v>195</v>
      </c>
      <c r="B39" s="212" t="s">
        <v>196</v>
      </c>
      <c r="C39" s="206">
        <v>20.7</v>
      </c>
      <c r="D39" s="206">
        <v>20.9</v>
      </c>
      <c r="E39" s="206">
        <v>21.4</v>
      </c>
      <c r="F39" s="250">
        <v>21.5</v>
      </c>
      <c r="G39" s="4"/>
    </row>
    <row r="40" spans="1:7" ht="40.5" customHeight="1" x14ac:dyDescent="0.45">
      <c r="A40" s="211" t="s">
        <v>197</v>
      </c>
      <c r="B40" s="212" t="s">
        <v>198</v>
      </c>
      <c r="C40" s="206" t="s">
        <v>199</v>
      </c>
      <c r="D40" s="206" t="s">
        <v>200</v>
      </c>
      <c r="E40" s="206" t="s">
        <v>201</v>
      </c>
      <c r="F40" s="250" t="s">
        <v>202</v>
      </c>
      <c r="G40" s="4"/>
    </row>
    <row r="41" spans="1:7" ht="39.6" customHeight="1" x14ac:dyDescent="0.45">
      <c r="A41" s="211" t="s">
        <v>203</v>
      </c>
      <c r="B41" s="212" t="s">
        <v>204</v>
      </c>
      <c r="C41" s="206" t="s">
        <v>205</v>
      </c>
      <c r="D41" s="206" t="s">
        <v>206</v>
      </c>
      <c r="E41" s="206" t="s">
        <v>207</v>
      </c>
      <c r="F41" s="250" t="s">
        <v>208</v>
      </c>
      <c r="G41" s="4"/>
    </row>
    <row r="42" spans="1:7" ht="35.1" customHeight="1" x14ac:dyDescent="0.45">
      <c r="A42" s="264" t="s">
        <v>209</v>
      </c>
      <c r="B42" s="265" t="s">
        <v>210</v>
      </c>
      <c r="C42" s="207">
        <v>50</v>
      </c>
      <c r="D42" s="207">
        <v>48</v>
      </c>
      <c r="E42" s="207">
        <v>49</v>
      </c>
      <c r="F42" s="251">
        <v>52</v>
      </c>
      <c r="G42" s="4"/>
    </row>
    <row r="43" spans="1:7" ht="17.399999999999999" customHeight="1" x14ac:dyDescent="0.45">
      <c r="A43" s="55"/>
      <c r="B43" s="93"/>
      <c r="C43" s="181"/>
      <c r="D43" s="181"/>
      <c r="E43" s="181"/>
      <c r="F43" s="181"/>
      <c r="G43" s="4"/>
    </row>
    <row r="44" spans="1:7" ht="20.100000000000001" customHeight="1" x14ac:dyDescent="0.45">
      <c r="A44" s="208" t="s">
        <v>160</v>
      </c>
      <c r="B44" s="209" t="s">
        <v>161</v>
      </c>
      <c r="C44" s="125" t="s">
        <v>36</v>
      </c>
      <c r="D44" s="125" t="s">
        <v>37</v>
      </c>
      <c r="E44" s="125" t="s">
        <v>140</v>
      </c>
      <c r="F44" s="126" t="s">
        <v>141</v>
      </c>
      <c r="G44" s="4"/>
    </row>
    <row r="45" spans="1:7" ht="45.6" customHeight="1" x14ac:dyDescent="0.45">
      <c r="A45" s="74" t="s">
        <v>162</v>
      </c>
      <c r="B45" s="63" t="s">
        <v>163</v>
      </c>
      <c r="C45" s="75"/>
      <c r="D45" s="75"/>
      <c r="E45" s="75"/>
      <c r="F45" s="140"/>
      <c r="G45" s="4"/>
    </row>
    <row r="46" spans="1:7" ht="24" customHeight="1" x14ac:dyDescent="0.45">
      <c r="A46" s="92" t="s">
        <v>164</v>
      </c>
      <c r="B46" s="93" t="s">
        <v>172</v>
      </c>
      <c r="C46" s="210" t="s">
        <v>184</v>
      </c>
      <c r="D46" s="16">
        <v>63.4</v>
      </c>
      <c r="E46" s="16">
        <v>65.400000000000006</v>
      </c>
      <c r="F46" s="252">
        <v>66.8</v>
      </c>
      <c r="G46" s="4"/>
    </row>
    <row r="47" spans="1:7" ht="24" customHeight="1" x14ac:dyDescent="0.45">
      <c r="A47" s="211" t="s">
        <v>170</v>
      </c>
      <c r="B47" s="212" t="s">
        <v>211</v>
      </c>
      <c r="C47" s="210"/>
      <c r="D47" s="4"/>
      <c r="E47" s="4"/>
      <c r="F47" s="105"/>
      <c r="G47" s="4"/>
    </row>
    <row r="48" spans="1:7" ht="24" customHeight="1" x14ac:dyDescent="0.45">
      <c r="A48" s="92" t="s">
        <v>164</v>
      </c>
      <c r="B48" s="93" t="s">
        <v>172</v>
      </c>
      <c r="C48" s="210" t="s">
        <v>184</v>
      </c>
      <c r="D48" s="16">
        <f>0.577*100</f>
        <v>57.699999999999996</v>
      </c>
      <c r="E48" s="16">
        <f>0.528*100</f>
        <v>52.800000000000004</v>
      </c>
      <c r="F48" s="252">
        <f>0.496*100</f>
        <v>49.6</v>
      </c>
      <c r="G48" s="4"/>
    </row>
    <row r="49" spans="1:8" s="72" customFormat="1" ht="22.2" x14ac:dyDescent="0.45">
      <c r="A49" s="23" t="s">
        <v>212</v>
      </c>
      <c r="B49" s="63" t="s">
        <v>213</v>
      </c>
      <c r="C49" s="181"/>
      <c r="D49" s="181"/>
      <c r="E49" s="181"/>
      <c r="F49" s="88"/>
      <c r="G49" s="4"/>
      <c r="H49" s="73"/>
    </row>
    <row r="50" spans="1:8" s="72" customFormat="1" ht="22.2" x14ac:dyDescent="0.45">
      <c r="A50" s="92" t="s">
        <v>164</v>
      </c>
      <c r="B50" s="93" t="s">
        <v>172</v>
      </c>
      <c r="C50" s="213">
        <v>51.466764730550132</v>
      </c>
      <c r="D50" s="213">
        <v>52.371238191472123</v>
      </c>
      <c r="E50" s="213">
        <v>45.987679109516712</v>
      </c>
      <c r="F50" s="253">
        <v>45.174529928427447</v>
      </c>
      <c r="G50" s="4"/>
      <c r="H50" s="73"/>
    </row>
    <row r="51" spans="1:8" s="72" customFormat="1" ht="22.2" x14ac:dyDescent="0.45">
      <c r="A51" s="89" t="s">
        <v>214</v>
      </c>
      <c r="B51" s="98" t="s">
        <v>215</v>
      </c>
      <c r="C51" s="213">
        <v>-1.4754427533030801</v>
      </c>
      <c r="D51" s="213">
        <v>1.5199074838922848</v>
      </c>
      <c r="E51" s="213">
        <v>3.5202688545606473</v>
      </c>
      <c r="F51" s="253">
        <v>2.4836889084577511</v>
      </c>
      <c r="G51" s="4"/>
      <c r="H51" s="1"/>
    </row>
    <row r="52" spans="1:8" s="72" customFormat="1" ht="22.2" x14ac:dyDescent="0.45">
      <c r="A52" s="89" t="s">
        <v>168</v>
      </c>
      <c r="B52" s="98" t="s">
        <v>216</v>
      </c>
      <c r="C52" s="213">
        <v>38.501201618414761</v>
      </c>
      <c r="D52" s="213">
        <v>39.225261796336497</v>
      </c>
      <c r="E52" s="213">
        <v>34.353504474973292</v>
      </c>
      <c r="F52" s="254">
        <v>32.493135214137034</v>
      </c>
      <c r="G52" s="4"/>
      <c r="H52" s="1"/>
    </row>
    <row r="53" spans="1:8" s="72" customFormat="1" ht="22.2" x14ac:dyDescent="0.45">
      <c r="A53" s="77" t="s">
        <v>217</v>
      </c>
      <c r="B53" s="214" t="s">
        <v>218</v>
      </c>
      <c r="C53" s="215"/>
      <c r="D53" s="215"/>
      <c r="E53" s="215"/>
      <c r="F53" s="255"/>
      <c r="G53" s="4"/>
      <c r="H53" s="1"/>
    </row>
    <row r="54" spans="1:8" s="72" customFormat="1" ht="22.2" x14ac:dyDescent="0.45">
      <c r="A54" s="92" t="s">
        <v>164</v>
      </c>
      <c r="B54" s="93" t="s">
        <v>165</v>
      </c>
      <c r="C54" s="213">
        <v>74.550957733511709</v>
      </c>
      <c r="D54" s="213">
        <v>70.950254222423936</v>
      </c>
      <c r="E54" s="213">
        <v>67.622222168233293</v>
      </c>
      <c r="F54" s="253">
        <v>65.010228201580873</v>
      </c>
      <c r="G54" s="4"/>
      <c r="H54" s="1"/>
    </row>
    <row r="55" spans="1:8" s="72" customFormat="1" ht="22.2" x14ac:dyDescent="0.45">
      <c r="A55" s="89" t="s">
        <v>214</v>
      </c>
      <c r="B55" s="98" t="s">
        <v>167</v>
      </c>
      <c r="C55" s="213">
        <v>-0.32638200487560715</v>
      </c>
      <c r="D55" s="213">
        <v>-0.49177986981581484</v>
      </c>
      <c r="E55" s="213">
        <v>-2.4145737403390184</v>
      </c>
      <c r="F55" s="253">
        <v>-0.80550501708351852</v>
      </c>
      <c r="G55" s="4"/>
      <c r="H55" s="1"/>
    </row>
    <row r="56" spans="1:8" s="72" customFormat="1" ht="22.2" x14ac:dyDescent="0.45">
      <c r="A56" s="89" t="s">
        <v>168</v>
      </c>
      <c r="B56" s="98" t="s">
        <v>169</v>
      </c>
      <c r="C56" s="213">
        <v>47.599114974173354</v>
      </c>
      <c r="D56" s="213">
        <v>26.620933855814172</v>
      </c>
      <c r="E56" s="213">
        <v>26.252822936032889</v>
      </c>
      <c r="F56" s="253">
        <v>43.230754970330523</v>
      </c>
      <c r="G56" s="4"/>
      <c r="H56" s="1"/>
    </row>
    <row r="57" spans="1:8" s="72" customFormat="1" ht="22.2" x14ac:dyDescent="0.45">
      <c r="A57" s="23" t="s">
        <v>219</v>
      </c>
      <c r="B57" s="63" t="s">
        <v>220</v>
      </c>
      <c r="C57" s="213"/>
      <c r="D57" s="213"/>
      <c r="E57" s="213"/>
      <c r="F57" s="253"/>
      <c r="G57" s="4"/>
      <c r="H57" s="1"/>
    </row>
    <row r="58" spans="1:8" s="72" customFormat="1" ht="20.100000000000001" customHeight="1" x14ac:dyDescent="0.45">
      <c r="A58" s="92" t="s">
        <v>164</v>
      </c>
      <c r="B58" s="93" t="s">
        <v>165</v>
      </c>
      <c r="C58" s="213">
        <v>48.476889467095411</v>
      </c>
      <c r="D58" s="213">
        <v>47.689348401057948</v>
      </c>
      <c r="E58" s="213">
        <v>43.909828031720572</v>
      </c>
      <c r="F58" s="253">
        <v>42.414406402845714</v>
      </c>
      <c r="G58" s="4"/>
      <c r="H58" s="1"/>
    </row>
    <row r="59" spans="1:8" s="72" customFormat="1" ht="22.2" x14ac:dyDescent="0.45">
      <c r="A59" s="89" t="s">
        <v>214</v>
      </c>
      <c r="B59" s="98" t="s">
        <v>167</v>
      </c>
      <c r="C59" s="213">
        <v>-7.6196181494936992</v>
      </c>
      <c r="D59" s="213">
        <v>-7.6200337475072866</v>
      </c>
      <c r="E59" s="213">
        <v>-7.6179946349597625</v>
      </c>
      <c r="F59" s="253">
        <v>-6.8637585280132303</v>
      </c>
      <c r="G59" s="4"/>
      <c r="H59" s="1"/>
    </row>
    <row r="60" spans="1:8" s="72" customFormat="1" ht="22.2" x14ac:dyDescent="0.45">
      <c r="A60" s="90" t="s">
        <v>168</v>
      </c>
      <c r="B60" s="99" t="s">
        <v>169</v>
      </c>
      <c r="C60" s="216">
        <v>36.925117924528301</v>
      </c>
      <c r="D60" s="216">
        <v>37.378358750907772</v>
      </c>
      <c r="E60" s="216">
        <v>34.447935368043083</v>
      </c>
      <c r="F60" s="254">
        <v>32.749139357088566</v>
      </c>
      <c r="G60" s="4"/>
      <c r="H60" s="1"/>
    </row>
    <row r="61" spans="1:8" ht="18" customHeight="1" x14ac:dyDescent="0.45">
      <c r="A61" s="55"/>
      <c r="B61" s="93"/>
      <c r="C61" s="181"/>
      <c r="D61" s="181"/>
      <c r="E61" s="181"/>
      <c r="F61" s="181"/>
      <c r="G61" s="4"/>
    </row>
    <row r="62" spans="1:8" x14ac:dyDescent="0.45">
      <c r="A62" s="217" t="s">
        <v>221</v>
      </c>
      <c r="B62" s="218" t="s">
        <v>222</v>
      </c>
      <c r="C62" s="125" t="s">
        <v>36</v>
      </c>
      <c r="D62" s="125" t="s">
        <v>37</v>
      </c>
      <c r="E62" s="125" t="s">
        <v>140</v>
      </c>
      <c r="F62" s="126" t="s">
        <v>141</v>
      </c>
      <c r="G62" s="4"/>
    </row>
    <row r="63" spans="1:8" ht="25.35" customHeight="1" x14ac:dyDescent="0.35">
      <c r="A63" s="74" t="s">
        <v>223</v>
      </c>
      <c r="B63" s="6" t="s">
        <v>224</v>
      </c>
      <c r="C63" s="219">
        <v>85</v>
      </c>
      <c r="D63" s="219">
        <v>96</v>
      </c>
      <c r="E63" s="219">
        <v>134</v>
      </c>
      <c r="F63" s="256">
        <v>152</v>
      </c>
      <c r="G63" s="4"/>
    </row>
    <row r="64" spans="1:8" ht="43.5" customHeight="1" x14ac:dyDescent="0.45">
      <c r="A64" s="92" t="s">
        <v>225</v>
      </c>
      <c r="B64" s="93" t="s">
        <v>226</v>
      </c>
      <c r="C64" s="220">
        <v>22</v>
      </c>
      <c r="D64" s="220">
        <v>24</v>
      </c>
      <c r="E64" s="220">
        <v>36</v>
      </c>
      <c r="F64" s="257">
        <v>45</v>
      </c>
      <c r="G64" s="4"/>
    </row>
    <row r="65" spans="1:7" ht="43.5" customHeight="1" x14ac:dyDescent="0.45">
      <c r="A65" s="92" t="s">
        <v>227</v>
      </c>
      <c r="B65" s="93" t="s">
        <v>228</v>
      </c>
      <c r="C65" s="206">
        <v>25.9</v>
      </c>
      <c r="D65" s="206">
        <v>24</v>
      </c>
      <c r="E65" s="206">
        <v>26.9</v>
      </c>
      <c r="F65" s="250">
        <v>29.6</v>
      </c>
      <c r="G65" s="4"/>
    </row>
    <row r="66" spans="1:7" ht="24.75" customHeight="1" x14ac:dyDescent="0.45">
      <c r="A66" s="92" t="s">
        <v>229</v>
      </c>
      <c r="B66" s="93" t="s">
        <v>230</v>
      </c>
      <c r="C66" s="221">
        <v>63</v>
      </c>
      <c r="D66" s="222">
        <v>72</v>
      </c>
      <c r="E66" s="221">
        <v>98</v>
      </c>
      <c r="F66" s="258">
        <v>107</v>
      </c>
      <c r="G66" s="4"/>
    </row>
    <row r="67" spans="1:7" ht="44.4" customHeight="1" x14ac:dyDescent="0.45">
      <c r="A67" s="128" t="s">
        <v>231</v>
      </c>
      <c r="B67" s="93" t="s">
        <v>232</v>
      </c>
      <c r="C67" s="221">
        <v>4</v>
      </c>
      <c r="D67" s="221">
        <v>4</v>
      </c>
      <c r="E67" s="221">
        <v>3</v>
      </c>
      <c r="F67" s="258">
        <v>3</v>
      </c>
      <c r="G67" s="4"/>
    </row>
    <row r="68" spans="1:7" ht="25.35" customHeight="1" x14ac:dyDescent="0.45">
      <c r="A68" s="223" t="s">
        <v>233</v>
      </c>
      <c r="B68" s="79" t="s">
        <v>234</v>
      </c>
      <c r="C68" s="102">
        <v>29</v>
      </c>
      <c r="D68" s="102">
        <v>51</v>
      </c>
      <c r="E68" s="102">
        <v>58</v>
      </c>
      <c r="F68" s="104">
        <v>39</v>
      </c>
      <c r="G68" s="4"/>
    </row>
    <row r="69" spans="1:7" ht="39.9" customHeight="1" x14ac:dyDescent="0.45">
      <c r="A69" s="92" t="s">
        <v>225</v>
      </c>
      <c r="B69" s="93" t="s">
        <v>226</v>
      </c>
      <c r="C69" s="98">
        <v>16</v>
      </c>
      <c r="D69" s="98">
        <v>21</v>
      </c>
      <c r="E69" s="98">
        <v>11</v>
      </c>
      <c r="F69" s="244">
        <v>15</v>
      </c>
      <c r="G69" s="4"/>
    </row>
    <row r="70" spans="1:7" ht="39.9" customHeight="1" x14ac:dyDescent="0.45">
      <c r="A70" s="92" t="s">
        <v>227</v>
      </c>
      <c r="B70" s="93" t="s">
        <v>228</v>
      </c>
      <c r="C70" s="224">
        <v>55.2</v>
      </c>
      <c r="D70" s="224">
        <v>41.2</v>
      </c>
      <c r="E70" s="224">
        <v>19</v>
      </c>
      <c r="F70" s="259">
        <v>38.5</v>
      </c>
      <c r="G70" s="4"/>
    </row>
    <row r="71" spans="1:7" ht="25.35" customHeight="1" x14ac:dyDescent="0.45">
      <c r="A71" s="225" t="s">
        <v>229</v>
      </c>
      <c r="B71" s="93" t="s">
        <v>230</v>
      </c>
      <c r="C71" s="221">
        <v>13</v>
      </c>
      <c r="D71" s="221">
        <v>30</v>
      </c>
      <c r="E71" s="221">
        <v>47</v>
      </c>
      <c r="F71" s="258">
        <v>24</v>
      </c>
      <c r="G71" s="4"/>
    </row>
    <row r="72" spans="1:7" ht="26.25" customHeight="1" x14ac:dyDescent="0.45">
      <c r="A72" s="128" t="s">
        <v>231</v>
      </c>
      <c r="B72" s="129" t="s">
        <v>232</v>
      </c>
      <c r="C72" s="226">
        <v>3</v>
      </c>
      <c r="D72" s="226">
        <v>2</v>
      </c>
      <c r="E72" s="226">
        <v>2</v>
      </c>
      <c r="F72" s="260">
        <v>0</v>
      </c>
      <c r="G72" s="4"/>
    </row>
    <row r="73" spans="1:7" ht="26.25" customHeight="1" x14ac:dyDescent="0.45">
      <c r="A73" s="100" t="s">
        <v>235</v>
      </c>
      <c r="B73" s="101" t="s">
        <v>236</v>
      </c>
      <c r="C73" s="227">
        <v>99.5</v>
      </c>
      <c r="D73" s="227">
        <v>107.1</v>
      </c>
      <c r="E73" s="227">
        <v>116.7</v>
      </c>
      <c r="F73" s="261">
        <v>98.6</v>
      </c>
      <c r="G73" s="4"/>
    </row>
    <row r="74" spans="1:7" ht="19.5" customHeight="1" x14ac:dyDescent="0.45">
      <c r="A74" s="228"/>
      <c r="B74" s="212"/>
      <c r="C74" s="229"/>
      <c r="D74" s="229"/>
      <c r="E74" s="229"/>
      <c r="F74" s="229"/>
      <c r="G74" s="4"/>
    </row>
    <row r="75" spans="1:7" ht="21" customHeight="1" x14ac:dyDescent="0.45">
      <c r="A75" s="230" t="s">
        <v>237</v>
      </c>
      <c r="B75" s="231"/>
      <c r="C75" s="125" t="s">
        <v>36</v>
      </c>
      <c r="D75" s="125" t="s">
        <v>37</v>
      </c>
      <c r="E75" s="125" t="s">
        <v>140</v>
      </c>
      <c r="F75" s="126" t="s">
        <v>141</v>
      </c>
      <c r="G75" s="4"/>
    </row>
    <row r="76" spans="1:7" ht="29.25" customHeight="1" x14ac:dyDescent="0.45">
      <c r="A76" s="184" t="s">
        <v>238</v>
      </c>
      <c r="B76" s="185" t="s">
        <v>239</v>
      </c>
      <c r="C76" s="102">
        <v>18.3</v>
      </c>
      <c r="D76" s="102">
        <v>18.399999999999999</v>
      </c>
      <c r="E76" s="103">
        <v>18</v>
      </c>
      <c r="F76" s="104">
        <v>18.100000000000001</v>
      </c>
      <c r="G76" s="4"/>
    </row>
    <row r="77" spans="1:7" ht="26.1" customHeight="1" x14ac:dyDescent="0.45">
      <c r="A77" s="92" t="s">
        <v>240</v>
      </c>
      <c r="B77" s="93" t="s">
        <v>241</v>
      </c>
      <c r="C77" s="181">
        <v>14.8</v>
      </c>
      <c r="D77" s="181">
        <v>14.8</v>
      </c>
      <c r="E77" s="181">
        <v>14.2</v>
      </c>
      <c r="F77" s="105">
        <v>14.8</v>
      </c>
      <c r="G77" s="4"/>
    </row>
    <row r="78" spans="1:7" ht="26.1" customHeight="1" x14ac:dyDescent="0.45">
      <c r="A78" s="128" t="s">
        <v>242</v>
      </c>
      <c r="B78" s="129" t="s">
        <v>243</v>
      </c>
      <c r="C78" s="130">
        <v>19.3</v>
      </c>
      <c r="D78" s="130">
        <v>19.399999999999999</v>
      </c>
      <c r="E78" s="130">
        <v>18.2</v>
      </c>
      <c r="F78" s="91">
        <v>19</v>
      </c>
      <c r="G78" s="4"/>
    </row>
    <row r="79" spans="1:7" ht="30.6" customHeight="1" x14ac:dyDescent="0.45">
      <c r="A79" s="77" t="s">
        <v>244</v>
      </c>
      <c r="B79" s="78" t="s">
        <v>245</v>
      </c>
      <c r="C79" s="102">
        <v>34</v>
      </c>
      <c r="D79" s="102">
        <v>36</v>
      </c>
      <c r="E79" s="102">
        <v>32</v>
      </c>
      <c r="F79" s="104">
        <v>31</v>
      </c>
      <c r="G79" s="4"/>
    </row>
    <row r="80" spans="1:7" ht="25.35" customHeight="1" x14ac:dyDescent="0.45">
      <c r="A80" s="89" t="s">
        <v>246</v>
      </c>
      <c r="B80" s="98" t="s">
        <v>226</v>
      </c>
      <c r="C80" s="179">
        <v>7</v>
      </c>
      <c r="D80" s="179">
        <v>9</v>
      </c>
      <c r="E80" s="179">
        <v>11</v>
      </c>
      <c r="F80" s="245">
        <v>4</v>
      </c>
      <c r="G80" s="4"/>
    </row>
    <row r="81" spans="1:7" ht="25.35" customHeight="1" x14ac:dyDescent="0.45">
      <c r="A81" s="89" t="s">
        <v>247</v>
      </c>
      <c r="B81" s="98" t="s">
        <v>230</v>
      </c>
      <c r="C81" s="179">
        <v>27</v>
      </c>
      <c r="D81" s="179">
        <v>27</v>
      </c>
      <c r="E81" s="179">
        <v>21</v>
      </c>
      <c r="F81" s="245">
        <v>27</v>
      </c>
      <c r="G81" s="4"/>
    </row>
    <row r="82" spans="1:7" ht="25.35" customHeight="1" x14ac:dyDescent="0.45">
      <c r="A82" s="89" t="s">
        <v>214</v>
      </c>
      <c r="B82" s="98" t="s">
        <v>215</v>
      </c>
      <c r="C82" s="179">
        <v>3</v>
      </c>
      <c r="D82" s="179">
        <v>4</v>
      </c>
      <c r="E82" s="179">
        <v>8</v>
      </c>
      <c r="F82" s="245">
        <v>5</v>
      </c>
      <c r="G82" s="4"/>
    </row>
    <row r="83" spans="1:7" ht="25.35" customHeight="1" x14ac:dyDescent="0.45">
      <c r="A83" s="90" t="s">
        <v>248</v>
      </c>
      <c r="B83" s="99" t="s">
        <v>216</v>
      </c>
      <c r="C83" s="207">
        <v>31</v>
      </c>
      <c r="D83" s="207">
        <v>32</v>
      </c>
      <c r="E83" s="207">
        <v>24</v>
      </c>
      <c r="F83" s="251">
        <v>26</v>
      </c>
      <c r="G83" s="4"/>
    </row>
    <row r="84" spans="1:7" ht="25.35" customHeight="1" x14ac:dyDescent="0.45">
      <c r="A84" s="23" t="s">
        <v>249</v>
      </c>
      <c r="B84" s="63" t="s">
        <v>250</v>
      </c>
      <c r="C84" s="106">
        <v>9.736540664375716E-3</v>
      </c>
      <c r="D84" s="106">
        <v>1.031223145230593E-2</v>
      </c>
      <c r="E84" s="106">
        <v>9.036995199096301E-3</v>
      </c>
      <c r="F84" s="106">
        <v>8.6423194870365195E-3</v>
      </c>
      <c r="G84" s="248"/>
    </row>
    <row r="85" spans="1:7" ht="25.35" customHeight="1" x14ac:dyDescent="0.45">
      <c r="A85" s="22" t="s">
        <v>251</v>
      </c>
      <c r="B85" s="107" t="s">
        <v>252</v>
      </c>
      <c r="C85" s="108">
        <v>9.736540664375716E-3</v>
      </c>
      <c r="D85" s="108">
        <v>1.031223145230593E-2</v>
      </c>
      <c r="E85" s="108">
        <v>9.036995199096301E-3</v>
      </c>
      <c r="F85" s="108">
        <v>8.6423194870365195E-3</v>
      </c>
      <c r="G85" s="248"/>
    </row>
    <row r="86" spans="1:7" ht="21.6" customHeight="1" x14ac:dyDescent="0.45">
      <c r="A86" s="82"/>
      <c r="B86" s="63"/>
      <c r="C86" s="11"/>
      <c r="D86" s="11"/>
      <c r="E86" s="11"/>
      <c r="F86" s="106"/>
      <c r="G86" s="4"/>
    </row>
    <row r="87" spans="1:7" ht="26.1" customHeight="1" x14ac:dyDescent="0.45">
      <c r="A87" s="230" t="s">
        <v>174</v>
      </c>
      <c r="B87" s="231" t="s">
        <v>175</v>
      </c>
      <c r="C87" s="126" t="s">
        <v>36</v>
      </c>
      <c r="D87" s="125" t="s">
        <v>37</v>
      </c>
      <c r="E87" s="125" t="s">
        <v>140</v>
      </c>
      <c r="F87" s="126" t="s">
        <v>141</v>
      </c>
      <c r="G87" s="4"/>
    </row>
    <row r="88" spans="1:7" ht="20.399999999999999" customHeight="1" x14ac:dyDescent="0.45">
      <c r="A88" s="77" t="s">
        <v>253</v>
      </c>
      <c r="B88" s="78" t="s">
        <v>254</v>
      </c>
      <c r="C88" s="102"/>
      <c r="D88" s="102"/>
      <c r="E88" s="102"/>
      <c r="F88" s="104"/>
      <c r="G88" s="4"/>
    </row>
    <row r="89" spans="1:7" ht="25.35" customHeight="1" x14ac:dyDescent="0.45">
      <c r="A89" s="89" t="s">
        <v>214</v>
      </c>
      <c r="B89" s="98" t="s">
        <v>215</v>
      </c>
      <c r="C89" s="4">
        <v>30.6</v>
      </c>
      <c r="D89" s="4">
        <v>31.7</v>
      </c>
      <c r="E89" s="4">
        <v>29.9</v>
      </c>
      <c r="F89" s="88">
        <v>29</v>
      </c>
      <c r="G89" s="4"/>
    </row>
    <row r="90" spans="1:7" ht="25.35" customHeight="1" x14ac:dyDescent="0.45">
      <c r="A90" s="90" t="s">
        <v>255</v>
      </c>
      <c r="B90" s="99" t="s">
        <v>216</v>
      </c>
      <c r="C90" s="130">
        <v>5</v>
      </c>
      <c r="D90" s="41">
        <v>7.4</v>
      </c>
      <c r="E90" s="41">
        <v>8.6</v>
      </c>
      <c r="F90" s="109">
        <v>9.1</v>
      </c>
      <c r="G90" s="4"/>
    </row>
    <row r="91" spans="1:7" ht="25.35" customHeight="1" x14ac:dyDescent="0.45">
      <c r="A91" s="83" t="s">
        <v>256</v>
      </c>
      <c r="B91" s="84" t="s">
        <v>257</v>
      </c>
      <c r="C91" s="232">
        <v>28.000000000000004</v>
      </c>
      <c r="D91" s="232">
        <v>25</v>
      </c>
      <c r="E91" s="232">
        <v>20</v>
      </c>
      <c r="F91" s="247">
        <v>19</v>
      </c>
      <c r="G91" s="4"/>
    </row>
    <row r="92" spans="1:7" ht="25.35" customHeight="1" x14ac:dyDescent="0.45">
      <c r="A92" s="77" t="s">
        <v>258</v>
      </c>
      <c r="B92" s="78" t="s">
        <v>259</v>
      </c>
      <c r="C92" s="103">
        <v>68</v>
      </c>
      <c r="D92" s="103">
        <v>75.7</v>
      </c>
      <c r="E92" s="103">
        <v>80.099999999999994</v>
      </c>
      <c r="F92" s="110">
        <v>70.3</v>
      </c>
      <c r="G92" s="4"/>
    </row>
    <row r="93" spans="1:7" ht="25.35" customHeight="1" x14ac:dyDescent="0.45">
      <c r="A93" s="89" t="s">
        <v>214</v>
      </c>
      <c r="B93" s="98" t="s">
        <v>215</v>
      </c>
      <c r="C93" s="181">
        <v>45.800000000000004</v>
      </c>
      <c r="D93" s="181">
        <v>52.800000000000004</v>
      </c>
      <c r="E93" s="181">
        <v>58.4</v>
      </c>
      <c r="F93" s="88">
        <v>49.1</v>
      </c>
      <c r="G93" s="4"/>
    </row>
    <row r="94" spans="1:7" ht="25.35" customHeight="1" x14ac:dyDescent="0.45">
      <c r="A94" s="90" t="s">
        <v>255</v>
      </c>
      <c r="B94" s="99" t="s">
        <v>216</v>
      </c>
      <c r="C94" s="130">
        <v>74.599999999999994</v>
      </c>
      <c r="D94" s="130">
        <v>82.199999999999989</v>
      </c>
      <c r="E94" s="130">
        <v>86.1</v>
      </c>
      <c r="F94" s="91">
        <v>76.2</v>
      </c>
      <c r="G94" s="4"/>
    </row>
    <row r="95" spans="1:7" ht="37.200000000000003" x14ac:dyDescent="0.45">
      <c r="A95" s="23" t="s">
        <v>260</v>
      </c>
      <c r="B95" s="63" t="s">
        <v>261</v>
      </c>
      <c r="C95" s="181">
        <v>44.628099173553721</v>
      </c>
      <c r="D95" s="181">
        <v>56.737588652482273</v>
      </c>
      <c r="E95" s="181">
        <v>65.517241379310306</v>
      </c>
      <c r="F95" s="88">
        <v>70.599999999999994</v>
      </c>
      <c r="G95" s="4"/>
    </row>
    <row r="96" spans="1:7" ht="37.200000000000003" x14ac:dyDescent="0.45">
      <c r="A96" s="23" t="s">
        <v>262</v>
      </c>
      <c r="B96" s="63" t="s">
        <v>263</v>
      </c>
      <c r="C96" s="181">
        <v>100</v>
      </c>
      <c r="D96" s="181">
        <v>100</v>
      </c>
      <c r="E96" s="181">
        <v>100</v>
      </c>
      <c r="F96" s="88">
        <v>100</v>
      </c>
      <c r="G96" s="4"/>
    </row>
    <row r="97" spans="1:7" ht="37.200000000000003" x14ac:dyDescent="0.45">
      <c r="A97" s="22" t="s">
        <v>264</v>
      </c>
      <c r="B97" s="107" t="s">
        <v>265</v>
      </c>
      <c r="C97" s="130">
        <v>100</v>
      </c>
      <c r="D97" s="130">
        <v>100</v>
      </c>
      <c r="E97" s="130">
        <v>100</v>
      </c>
      <c r="F97" s="91">
        <v>100</v>
      </c>
      <c r="G97" s="4"/>
    </row>
    <row r="98" spans="1:7" x14ac:dyDescent="0.45">
      <c r="A98" s="105"/>
      <c r="B98" s="66"/>
      <c r="C98" s="4"/>
      <c r="D98" s="4"/>
      <c r="E98" s="4"/>
      <c r="F98" s="4"/>
      <c r="G98" s="4"/>
    </row>
    <row r="99" spans="1:7" x14ac:dyDescent="0.45">
      <c r="A99" s="217" t="s">
        <v>180</v>
      </c>
      <c r="B99" s="218" t="s">
        <v>181</v>
      </c>
      <c r="C99" s="125" t="s">
        <v>36</v>
      </c>
      <c r="D99" s="125" t="s">
        <v>37</v>
      </c>
      <c r="E99" s="125" t="s">
        <v>140</v>
      </c>
      <c r="F99" s="126" t="s">
        <v>141</v>
      </c>
      <c r="G99" s="4"/>
    </row>
    <row r="100" spans="1:7" ht="37.200000000000003" x14ac:dyDescent="0.45">
      <c r="A100" s="162" t="s">
        <v>266</v>
      </c>
      <c r="B100" s="163" t="s">
        <v>267</v>
      </c>
      <c r="C100" s="233" t="s">
        <v>184</v>
      </c>
      <c r="D100" s="103">
        <v>12.1</v>
      </c>
      <c r="E100" s="111">
        <v>11.3</v>
      </c>
      <c r="F100" s="110">
        <v>15</v>
      </c>
      <c r="G100" s="4"/>
    </row>
    <row r="101" spans="1:7" ht="24.6" customHeight="1" x14ac:dyDescent="0.45">
      <c r="A101" s="40" t="s">
        <v>268</v>
      </c>
      <c r="B101" s="36" t="s">
        <v>269</v>
      </c>
      <c r="C101" s="234" t="s">
        <v>184</v>
      </c>
      <c r="D101" s="234" t="s">
        <v>184</v>
      </c>
      <c r="E101" s="41">
        <v>40.5</v>
      </c>
      <c r="F101" s="109">
        <v>38.1</v>
      </c>
      <c r="G101" s="4"/>
    </row>
    <row r="102" spans="1:7" ht="27.6" customHeight="1" x14ac:dyDescent="0.45">
      <c r="A102" s="235" t="s">
        <v>270</v>
      </c>
      <c r="B102" s="36" t="s">
        <v>271</v>
      </c>
      <c r="C102" s="130">
        <v>6.8953199999999999</v>
      </c>
      <c r="D102" s="130">
        <v>6.7580299999999998</v>
      </c>
      <c r="E102" s="130">
        <v>6.4486600000000003</v>
      </c>
      <c r="F102" s="91">
        <v>6.359</v>
      </c>
      <c r="G102" s="4"/>
    </row>
    <row r="103" spans="1:7" x14ac:dyDescent="0.45">
      <c r="A103" s="105"/>
      <c r="B103" s="66"/>
      <c r="C103" s="4"/>
      <c r="D103" s="4"/>
      <c r="E103" s="4"/>
      <c r="F103" s="4"/>
      <c r="G103" s="4"/>
    </row>
    <row r="104" spans="1:7" ht="21.6" customHeight="1" x14ac:dyDescent="0.45">
      <c r="A104" s="127" t="s">
        <v>272</v>
      </c>
      <c r="B104" s="209" t="s">
        <v>273</v>
      </c>
      <c r="C104" s="125" t="s">
        <v>36</v>
      </c>
      <c r="D104" s="125" t="s">
        <v>37</v>
      </c>
      <c r="E104" s="125" t="s">
        <v>140</v>
      </c>
      <c r="F104" s="126" t="s">
        <v>141</v>
      </c>
      <c r="G104" s="4"/>
    </row>
    <row r="105" spans="1:7" ht="25.35" customHeight="1" x14ac:dyDescent="0.45">
      <c r="A105" s="236" t="s">
        <v>274</v>
      </c>
      <c r="B105" s="63" t="s">
        <v>275</v>
      </c>
      <c r="C105" s="18">
        <v>10</v>
      </c>
      <c r="D105" s="18">
        <v>6</v>
      </c>
      <c r="E105" s="18">
        <v>9</v>
      </c>
      <c r="F105" s="39">
        <v>14</v>
      </c>
      <c r="G105" s="4"/>
    </row>
    <row r="106" spans="1:7" ht="25.35" customHeight="1" x14ac:dyDescent="0.45">
      <c r="A106" s="236" t="s">
        <v>276</v>
      </c>
      <c r="B106" s="63" t="s">
        <v>277</v>
      </c>
      <c r="C106" s="18">
        <v>0</v>
      </c>
      <c r="D106" s="18">
        <v>2</v>
      </c>
      <c r="E106" s="18">
        <v>1</v>
      </c>
      <c r="F106" s="39">
        <v>2</v>
      </c>
      <c r="G106" s="4"/>
    </row>
    <row r="107" spans="1:7" ht="25.35" customHeight="1" x14ac:dyDescent="0.45">
      <c r="A107" s="236" t="s">
        <v>278</v>
      </c>
      <c r="B107" s="63" t="s">
        <v>279</v>
      </c>
      <c r="C107" s="18">
        <v>0</v>
      </c>
      <c r="D107" s="18">
        <v>0</v>
      </c>
      <c r="E107" s="18">
        <v>0</v>
      </c>
      <c r="F107" s="39">
        <v>0</v>
      </c>
      <c r="G107" s="4"/>
    </row>
    <row r="108" spans="1:7" ht="42" customHeight="1" x14ac:dyDescent="0.45">
      <c r="A108" s="236" t="s">
        <v>319</v>
      </c>
      <c r="B108" s="63" t="s">
        <v>322</v>
      </c>
      <c r="C108" s="237">
        <v>1.53</v>
      </c>
      <c r="D108" s="237">
        <v>0.87</v>
      </c>
      <c r="E108" s="237">
        <v>1.27</v>
      </c>
      <c r="F108" s="262">
        <v>1.91</v>
      </c>
      <c r="G108" s="4"/>
    </row>
    <row r="109" spans="1:7" ht="43.5" customHeight="1" x14ac:dyDescent="0.45">
      <c r="A109" s="238" t="s">
        <v>320</v>
      </c>
      <c r="B109" s="239" t="s">
        <v>321</v>
      </c>
      <c r="C109" s="240">
        <v>0</v>
      </c>
      <c r="D109" s="240">
        <v>0.28999999999999998</v>
      </c>
      <c r="E109" s="240">
        <v>0.14000000000000001</v>
      </c>
      <c r="F109" s="263">
        <v>0.27</v>
      </c>
      <c r="G109" s="4"/>
    </row>
    <row r="110" spans="1:7" x14ac:dyDescent="0.45">
      <c r="A110" s="4"/>
      <c r="B110" s="66"/>
      <c r="C110" s="4"/>
      <c r="D110" s="4"/>
      <c r="E110" s="4"/>
      <c r="F110" s="4"/>
      <c r="G110" s="4"/>
    </row>
    <row r="111" spans="1:7" x14ac:dyDescent="0.45">
      <c r="A111" s="4"/>
      <c r="B111" s="66"/>
      <c r="C111" s="4"/>
      <c r="D111" s="4"/>
      <c r="E111" s="4"/>
      <c r="F111" s="4"/>
      <c r="G111" s="4"/>
    </row>
    <row r="112" spans="1:7" s="72" customFormat="1" ht="22.2" x14ac:dyDescent="0.45">
      <c r="A112" s="18" t="s">
        <v>280</v>
      </c>
      <c r="B112" s="30"/>
      <c r="C112" s="18"/>
      <c r="D112" s="18"/>
      <c r="E112" s="18"/>
      <c r="F112" s="18"/>
      <c r="G112" s="18"/>
    </row>
    <row r="113" spans="1:7" s="72" customFormat="1" ht="22.2" x14ac:dyDescent="0.45">
      <c r="A113" s="18" t="s">
        <v>281</v>
      </c>
      <c r="B113" s="30"/>
      <c r="C113" s="18"/>
      <c r="D113" s="18"/>
      <c r="E113" s="18"/>
      <c r="F113" s="18"/>
      <c r="G113" s="18"/>
    </row>
    <row r="114" spans="1:7" s="72" customFormat="1" ht="22.2" x14ac:dyDescent="0.45">
      <c r="A114" s="18" t="s">
        <v>282</v>
      </c>
      <c r="B114" s="30"/>
      <c r="C114" s="18"/>
      <c r="D114" s="18"/>
      <c r="E114" s="18"/>
      <c r="F114" s="18"/>
      <c r="G114" s="18"/>
    </row>
    <row r="115" spans="1:7" s="72" customFormat="1" ht="22.2" x14ac:dyDescent="0.45">
      <c r="A115" s="18" t="s">
        <v>283</v>
      </c>
      <c r="B115" s="30"/>
      <c r="C115" s="18"/>
      <c r="D115" s="18"/>
      <c r="E115" s="18"/>
      <c r="F115" s="18"/>
      <c r="G115" s="18"/>
    </row>
    <row r="116" spans="1:7" x14ac:dyDescent="0.45">
      <c r="A116" s="4" t="s">
        <v>284</v>
      </c>
      <c r="B116" s="66"/>
      <c r="C116" s="4"/>
      <c r="D116" s="4"/>
      <c r="E116" s="4"/>
      <c r="F116" s="4"/>
      <c r="G116" s="4"/>
    </row>
    <row r="117" spans="1:7" s="72" customFormat="1" ht="22.2" x14ac:dyDescent="0.45">
      <c r="A117" s="4" t="s">
        <v>285</v>
      </c>
      <c r="B117" s="30"/>
      <c r="C117" s="18"/>
      <c r="D117" s="18"/>
      <c r="E117" s="18"/>
      <c r="F117" s="18"/>
      <c r="G117" s="18"/>
    </row>
    <row r="118" spans="1:7" s="72" customFormat="1" ht="22.2" x14ac:dyDescent="0.45">
      <c r="A118" s="4" t="s">
        <v>286</v>
      </c>
      <c r="B118" s="30"/>
      <c r="C118" s="18"/>
      <c r="D118" s="18"/>
      <c r="E118" s="18"/>
      <c r="F118" s="18"/>
      <c r="G118" s="18"/>
    </row>
    <row r="119" spans="1:7" s="72" customFormat="1" ht="22.2" x14ac:dyDescent="0.45">
      <c r="A119" s="4" t="s">
        <v>287</v>
      </c>
      <c r="B119" s="30"/>
      <c r="C119" s="18"/>
      <c r="D119" s="18"/>
      <c r="E119" s="18"/>
      <c r="F119" s="18"/>
      <c r="G119" s="18"/>
    </row>
    <row r="120" spans="1:7" s="72" customFormat="1" ht="22.2" x14ac:dyDescent="0.45">
      <c r="A120" s="4" t="s">
        <v>288</v>
      </c>
      <c r="B120" s="30"/>
      <c r="C120" s="5"/>
      <c r="D120" s="5"/>
      <c r="E120" s="5"/>
      <c r="F120" s="5"/>
      <c r="G120" s="5"/>
    </row>
    <row r="121" spans="1:7" s="72" customFormat="1" ht="22.2" x14ac:dyDescent="0.45">
      <c r="A121" s="4" t="s">
        <v>289</v>
      </c>
      <c r="B121" s="30"/>
      <c r="C121" s="5"/>
      <c r="D121" s="5"/>
      <c r="E121" s="5"/>
      <c r="F121" s="5"/>
      <c r="G121" s="5"/>
    </row>
    <row r="122" spans="1:7" s="72" customFormat="1" ht="22.2" x14ac:dyDescent="0.45">
      <c r="A122" s="4" t="s">
        <v>290</v>
      </c>
      <c r="B122" s="30"/>
      <c r="C122" s="5"/>
      <c r="D122" s="5"/>
      <c r="E122" s="5"/>
      <c r="F122" s="5"/>
      <c r="G122" s="5"/>
    </row>
    <row r="123" spans="1:7" s="72" customFormat="1" ht="22.2" x14ac:dyDescent="0.45">
      <c r="A123" s="4" t="s">
        <v>291</v>
      </c>
      <c r="B123" s="30"/>
      <c r="C123" s="5"/>
      <c r="D123" s="5"/>
      <c r="E123" s="5"/>
      <c r="F123" s="5"/>
      <c r="G123" s="5"/>
    </row>
    <row r="124" spans="1:7" s="72" customFormat="1" ht="22.2" x14ac:dyDescent="0.45">
      <c r="A124" s="4" t="s">
        <v>292</v>
      </c>
      <c r="B124" s="30"/>
      <c r="C124" s="5"/>
      <c r="D124" s="5"/>
      <c r="E124" s="5"/>
      <c r="F124" s="5"/>
      <c r="G124" s="5"/>
    </row>
    <row r="125" spans="1:7" s="72" customFormat="1" ht="22.2" x14ac:dyDescent="0.45">
      <c r="A125" s="4" t="s">
        <v>293</v>
      </c>
      <c r="B125" s="30"/>
      <c r="C125" s="5"/>
      <c r="D125" s="5"/>
      <c r="E125" s="5"/>
      <c r="F125" s="5"/>
      <c r="G125" s="5"/>
    </row>
    <row r="126" spans="1:7" s="72" customFormat="1" ht="22.2" x14ac:dyDescent="0.45">
      <c r="A126" s="4" t="s">
        <v>294</v>
      </c>
      <c r="B126" s="30"/>
      <c r="C126" s="5"/>
      <c r="D126" s="5"/>
      <c r="E126" s="5"/>
      <c r="F126" s="5"/>
      <c r="G126" s="5"/>
    </row>
    <row r="127" spans="1:7" x14ac:dyDescent="0.45">
      <c r="A127" s="4" t="s">
        <v>295</v>
      </c>
      <c r="B127" s="66"/>
    </row>
    <row r="128" spans="1:7" x14ac:dyDescent="0.45">
      <c r="A128" s="4" t="s">
        <v>296</v>
      </c>
      <c r="B128" s="66"/>
    </row>
    <row r="129" spans="1:2" x14ac:dyDescent="0.45">
      <c r="A129" s="4" t="s">
        <v>327</v>
      </c>
      <c r="B129" s="66"/>
    </row>
    <row r="130" spans="1:2" x14ac:dyDescent="0.45">
      <c r="A130" s="4" t="s">
        <v>328</v>
      </c>
      <c r="B130" s="66"/>
    </row>
    <row r="131" spans="1:2" x14ac:dyDescent="0.45">
      <c r="A131" s="4"/>
      <c r="B131" s="66"/>
    </row>
    <row r="132" spans="1:2" x14ac:dyDescent="0.45">
      <c r="A132" s="4"/>
      <c r="B132" s="66"/>
    </row>
    <row r="133" spans="1:2" x14ac:dyDescent="0.45">
      <c r="A133" s="18" t="s">
        <v>297</v>
      </c>
      <c r="B133" s="66"/>
    </row>
    <row r="134" spans="1:2" x14ac:dyDescent="0.45">
      <c r="A134" s="18" t="s">
        <v>298</v>
      </c>
      <c r="B134" s="66"/>
    </row>
    <row r="135" spans="1:2" x14ac:dyDescent="0.45">
      <c r="A135" s="18" t="s">
        <v>299</v>
      </c>
      <c r="B135" s="66"/>
    </row>
    <row r="136" spans="1:2" x14ac:dyDescent="0.45">
      <c r="A136" s="4" t="s">
        <v>300</v>
      </c>
      <c r="B136" s="66"/>
    </row>
    <row r="137" spans="1:2" x14ac:dyDescent="0.45">
      <c r="A137" s="18" t="s">
        <v>301</v>
      </c>
      <c r="B137" s="66"/>
    </row>
    <row r="138" spans="1:2" x14ac:dyDescent="0.45">
      <c r="A138" s="18" t="s">
        <v>302</v>
      </c>
      <c r="B138" s="66"/>
    </row>
    <row r="139" spans="1:2" x14ac:dyDescent="0.45">
      <c r="A139" s="18" t="s">
        <v>303</v>
      </c>
      <c r="B139" s="66"/>
    </row>
    <row r="140" spans="1:2" x14ac:dyDescent="0.45">
      <c r="A140" s="18" t="s">
        <v>304</v>
      </c>
      <c r="B140" s="66"/>
    </row>
    <row r="141" spans="1:2" x14ac:dyDescent="0.45">
      <c r="A141" s="18" t="s">
        <v>305</v>
      </c>
      <c r="B141" s="66"/>
    </row>
    <row r="142" spans="1:2" x14ac:dyDescent="0.45">
      <c r="A142" s="18" t="s">
        <v>306</v>
      </c>
      <c r="B142" s="66"/>
    </row>
    <row r="143" spans="1:2" x14ac:dyDescent="0.45">
      <c r="A143" s="18" t="s">
        <v>307</v>
      </c>
      <c r="B143" s="66"/>
    </row>
    <row r="144" spans="1:2" x14ac:dyDescent="0.45">
      <c r="A144" s="18" t="s">
        <v>308</v>
      </c>
      <c r="B144" s="66"/>
    </row>
    <row r="145" spans="1:6" x14ac:dyDescent="0.45">
      <c r="A145" s="4" t="s">
        <v>309</v>
      </c>
      <c r="B145" s="66"/>
    </row>
    <row r="146" spans="1:6" x14ac:dyDescent="0.45">
      <c r="A146" s="4" t="s">
        <v>310</v>
      </c>
      <c r="B146" s="66"/>
    </row>
    <row r="147" spans="1:6" x14ac:dyDescent="0.45">
      <c r="A147" s="4" t="s">
        <v>311</v>
      </c>
      <c r="B147" s="66"/>
    </row>
    <row r="148" spans="1:6" x14ac:dyDescent="0.45">
      <c r="A148" s="4" t="s">
        <v>312</v>
      </c>
      <c r="B148" s="66"/>
    </row>
    <row r="149" spans="1:6" x14ac:dyDescent="0.45">
      <c r="A149" s="4" t="s">
        <v>313</v>
      </c>
      <c r="B149" s="66"/>
    </row>
    <row r="150" spans="1:6" x14ac:dyDescent="0.45">
      <c r="A150" s="4" t="s">
        <v>314</v>
      </c>
      <c r="B150" s="66"/>
    </row>
    <row r="151" spans="1:6" x14ac:dyDescent="0.45">
      <c r="A151" s="4" t="s">
        <v>315</v>
      </c>
      <c r="B151" s="66"/>
    </row>
    <row r="152" spans="1:6" x14ac:dyDescent="0.45">
      <c r="A152" s="4" t="s">
        <v>316</v>
      </c>
      <c r="B152" s="66"/>
    </row>
    <row r="153" spans="1:6" x14ac:dyDescent="0.45">
      <c r="A153" s="4" t="s">
        <v>323</v>
      </c>
      <c r="B153" s="66"/>
    </row>
    <row r="154" spans="1:6" x14ac:dyDescent="0.45">
      <c r="A154" s="4" t="s">
        <v>324</v>
      </c>
      <c r="B154" s="66"/>
    </row>
    <row r="155" spans="1:6" x14ac:dyDescent="0.45">
      <c r="A155" s="4" t="s">
        <v>325</v>
      </c>
      <c r="B155" s="66"/>
    </row>
    <row r="156" spans="1:6" x14ac:dyDescent="0.45">
      <c r="A156" s="4" t="s">
        <v>326</v>
      </c>
      <c r="B156" s="66"/>
    </row>
    <row r="157" spans="1:6" x14ac:dyDescent="0.45">
      <c r="A157" s="4"/>
      <c r="B157" s="66"/>
    </row>
    <row r="158" spans="1:6" ht="22.2" x14ac:dyDescent="0.45">
      <c r="A158" s="4" t="s">
        <v>131</v>
      </c>
      <c r="B158" s="30" t="s">
        <v>132</v>
      </c>
      <c r="F158" s="71"/>
    </row>
    <row r="159" spans="1:6" x14ac:dyDescent="0.45">
      <c r="A159" s="4"/>
      <c r="B159" s="66"/>
    </row>
  </sheetData>
  <phoneticPr fontId="1"/>
  <pageMargins left="0.70866141732283472" right="0.70866141732283472" top="0.74803149606299213" bottom="0.74803149606299213" header="0.31496062992125984" footer="0.31496062992125984"/>
  <pageSetup paperSize="8" scale="59" fitToHeight="0" orientation="portrait" r:id="rId1"/>
  <headerFooter>
    <oddFooter>&amp;P / &amp;N ページ</oddFooter>
  </headerFooter>
  <rowBreaks count="3" manualBreakCount="3">
    <brk id="33" max="16383" man="1"/>
    <brk id="74" max="16383" man="1"/>
    <brk id="11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本データブックについて</vt:lpstr>
      <vt:lpstr>E_環境</vt:lpstr>
      <vt:lpstr>S・G_人事・労働安全・取締役数</vt:lpstr>
      <vt:lpstr>E_環境!Print_Area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Sustainability Databook</dc:title>
  <dc:subject/>
  <dc:creator>Shimadzu Corporation</dc:creator>
  <cp:keywords/>
  <dc:description/>
  <cp:lastModifiedBy/>
  <cp:revision>1</cp:revision>
  <dcterms:created xsi:type="dcterms:W3CDTF">2025-11-13T00:46:53Z</dcterms:created>
  <dcterms:modified xsi:type="dcterms:W3CDTF">2025-11-13T00:47:17Z</dcterms:modified>
  <cp:category/>
  <cp:contentStatus/>
</cp:coreProperties>
</file>